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de\git\ReadLICOR6800\inst\extdata\"/>
    </mc:Choice>
  </mc:AlternateContent>
  <xr:revisionPtr revIDLastSave="0" documentId="13_ncr:1_{78BEED9B-883B-478B-91B8-0B4A6F6322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66" i="1" l="1"/>
  <c r="BZ166" i="1"/>
  <c r="BX166" i="1"/>
  <c r="BU166" i="1"/>
  <c r="BT166" i="1"/>
  <c r="BR166" i="1"/>
  <c r="BV166" i="1" s="1"/>
  <c r="BW166" i="1" s="1"/>
  <c r="BL166" i="1"/>
  <c r="BF166" i="1"/>
  <c r="AZ166" i="1"/>
  <c r="BM166" i="1" s="1"/>
  <c r="BP166" i="1" s="1"/>
  <c r="AU166" i="1"/>
  <c r="AS166" i="1"/>
  <c r="AL166" i="1"/>
  <c r="I166" i="1" s="1"/>
  <c r="H166" i="1" s="1"/>
  <c r="AG166" i="1"/>
  <c r="AE166" i="1"/>
  <c r="Y166" i="1"/>
  <c r="X166" i="1"/>
  <c r="W166" i="1"/>
  <c r="P166" i="1"/>
  <c r="K166" i="1"/>
  <c r="J166" i="1"/>
  <c r="BI166" i="1" s="1"/>
  <c r="CA165" i="1"/>
  <c r="BZ165" i="1"/>
  <c r="BX165" i="1"/>
  <c r="BU165" i="1"/>
  <c r="BT165" i="1"/>
  <c r="BM165" i="1"/>
  <c r="BP165" i="1" s="1"/>
  <c r="BL165" i="1"/>
  <c r="BI165" i="1"/>
  <c r="BF165" i="1"/>
  <c r="AZ165" i="1"/>
  <c r="AU165" i="1"/>
  <c r="AS165" i="1" s="1"/>
  <c r="AL165" i="1"/>
  <c r="AG165" i="1"/>
  <c r="AF165" i="1"/>
  <c r="Y165" i="1"/>
  <c r="X165" i="1"/>
  <c r="P165" i="1"/>
  <c r="N165" i="1"/>
  <c r="J165" i="1"/>
  <c r="I165" i="1"/>
  <c r="H165" i="1" s="1"/>
  <c r="CA164" i="1"/>
  <c r="BZ164" i="1"/>
  <c r="BY164" i="1" s="1"/>
  <c r="BH164" i="1" s="1"/>
  <c r="BX164" i="1"/>
  <c r="BU164" i="1"/>
  <c r="BT164" i="1"/>
  <c r="BP164" i="1"/>
  <c r="BL164" i="1"/>
  <c r="BF164" i="1"/>
  <c r="AZ164" i="1"/>
  <c r="BM164" i="1" s="1"/>
  <c r="AU164" i="1"/>
  <c r="AS164" i="1"/>
  <c r="N164" i="1" s="1"/>
  <c r="AL164" i="1"/>
  <c r="I164" i="1" s="1"/>
  <c r="AG164" i="1"/>
  <c r="AE164" i="1"/>
  <c r="AA164" i="1"/>
  <c r="Y164" i="1"/>
  <c r="X164" i="1"/>
  <c r="W164" i="1"/>
  <c r="S164" i="1"/>
  <c r="P164" i="1"/>
  <c r="K164" i="1"/>
  <c r="J164" i="1"/>
  <c r="BI164" i="1" s="1"/>
  <c r="BK164" i="1" s="1"/>
  <c r="H164" i="1"/>
  <c r="CA163" i="1"/>
  <c r="BZ163" i="1"/>
  <c r="BX163" i="1"/>
  <c r="BU163" i="1"/>
  <c r="BT163" i="1"/>
  <c r="BR163" i="1"/>
  <c r="BV163" i="1" s="1"/>
  <c r="BW163" i="1" s="1"/>
  <c r="BP163" i="1"/>
  <c r="BL163" i="1"/>
  <c r="BI163" i="1"/>
  <c r="BF163" i="1"/>
  <c r="AZ163" i="1"/>
  <c r="BM163" i="1" s="1"/>
  <c r="AU163" i="1"/>
  <c r="AS163" i="1" s="1"/>
  <c r="AL163" i="1"/>
  <c r="I163" i="1" s="1"/>
  <c r="H163" i="1" s="1"/>
  <c r="AG163" i="1"/>
  <c r="Y163" i="1"/>
  <c r="X163" i="1"/>
  <c r="W163" i="1" s="1"/>
  <c r="P163" i="1"/>
  <c r="J163" i="1"/>
  <c r="CA162" i="1"/>
  <c r="BZ162" i="1"/>
  <c r="BX162" i="1"/>
  <c r="BY162" i="1" s="1"/>
  <c r="BH162" i="1" s="1"/>
  <c r="BJ162" i="1" s="1"/>
  <c r="BU162" i="1"/>
  <c r="BT162" i="1"/>
  <c r="BQ162" i="1"/>
  <c r="BP162" i="1"/>
  <c r="BL162" i="1"/>
  <c r="BF162" i="1"/>
  <c r="AZ162" i="1"/>
  <c r="BM162" i="1" s="1"/>
  <c r="AU162" i="1"/>
  <c r="AT162" i="1"/>
  <c r="AS162" i="1"/>
  <c r="AL162" i="1"/>
  <c r="I162" i="1" s="1"/>
  <c r="AG162" i="1"/>
  <c r="AF162" i="1"/>
  <c r="AE162" i="1"/>
  <c r="AA162" i="1"/>
  <c r="Y162" i="1"/>
  <c r="X162" i="1"/>
  <c r="W162" i="1" s="1"/>
  <c r="S162" i="1"/>
  <c r="P162" i="1"/>
  <c r="N162" i="1"/>
  <c r="K162" i="1"/>
  <c r="J162" i="1"/>
  <c r="BI162" i="1" s="1"/>
  <c r="H162" i="1"/>
  <c r="CA161" i="1"/>
  <c r="BZ161" i="1"/>
  <c r="BX161" i="1"/>
  <c r="BU161" i="1"/>
  <c r="BT161" i="1"/>
  <c r="BL161" i="1"/>
  <c r="BF161" i="1"/>
  <c r="AZ161" i="1"/>
  <c r="BM161" i="1" s="1"/>
  <c r="BP161" i="1" s="1"/>
  <c r="BQ161" i="1" s="1"/>
  <c r="AU161" i="1"/>
  <c r="AS161" i="1" s="1"/>
  <c r="AT161" i="1" s="1"/>
  <c r="AL161" i="1"/>
  <c r="I161" i="1" s="1"/>
  <c r="H161" i="1" s="1"/>
  <c r="AG161" i="1"/>
  <c r="J161" i="1" s="1"/>
  <c r="BI161" i="1" s="1"/>
  <c r="AF161" i="1"/>
  <c r="Y161" i="1"/>
  <c r="X161" i="1"/>
  <c r="W161" i="1" s="1"/>
  <c r="P161" i="1"/>
  <c r="CA160" i="1"/>
  <c r="BZ160" i="1"/>
  <c r="BX160" i="1"/>
  <c r="BY160" i="1" s="1"/>
  <c r="BH160" i="1" s="1"/>
  <c r="BJ160" i="1" s="1"/>
  <c r="BU160" i="1"/>
  <c r="BT160" i="1"/>
  <c r="BR160" i="1"/>
  <c r="BV160" i="1" s="1"/>
  <c r="BW160" i="1" s="1"/>
  <c r="BL160" i="1"/>
  <c r="BK160" i="1"/>
  <c r="BF160" i="1"/>
  <c r="AZ160" i="1"/>
  <c r="BM160" i="1" s="1"/>
  <c r="BP160" i="1" s="1"/>
  <c r="BS160" i="1" s="1"/>
  <c r="AU160" i="1"/>
  <c r="AT160" i="1"/>
  <c r="AS160" i="1"/>
  <c r="AL160" i="1"/>
  <c r="I160" i="1" s="1"/>
  <c r="H160" i="1" s="1"/>
  <c r="AG160" i="1"/>
  <c r="AF160" i="1"/>
  <c r="AE160" i="1"/>
  <c r="Y160" i="1"/>
  <c r="X160" i="1"/>
  <c r="W160" i="1" s="1"/>
  <c r="P160" i="1"/>
  <c r="N160" i="1"/>
  <c r="K160" i="1"/>
  <c r="J160" i="1"/>
  <c r="BI160" i="1" s="1"/>
  <c r="CA159" i="1"/>
  <c r="BZ159" i="1"/>
  <c r="BX159" i="1"/>
  <c r="BU159" i="1"/>
  <c r="BT159" i="1"/>
  <c r="BS159" i="1"/>
  <c r="BM159" i="1"/>
  <c r="BP159" i="1" s="1"/>
  <c r="BL159" i="1"/>
  <c r="BF159" i="1"/>
  <c r="AZ159" i="1"/>
  <c r="AU159" i="1"/>
  <c r="AS159" i="1" s="1"/>
  <c r="AT159" i="1"/>
  <c r="AL159" i="1"/>
  <c r="AG159" i="1"/>
  <c r="J159" i="1" s="1"/>
  <c r="BI159" i="1" s="1"/>
  <c r="AF159" i="1"/>
  <c r="Y159" i="1"/>
  <c r="X159" i="1"/>
  <c r="W159" i="1" s="1"/>
  <c r="P159" i="1"/>
  <c r="N159" i="1"/>
  <c r="I159" i="1"/>
  <c r="H159" i="1" s="1"/>
  <c r="CA158" i="1"/>
  <c r="BZ158" i="1"/>
  <c r="BY158" i="1"/>
  <c r="BH158" i="1" s="1"/>
  <c r="BX158" i="1"/>
  <c r="S158" i="1" s="1"/>
  <c r="BU158" i="1"/>
  <c r="BT158" i="1"/>
  <c r="BR158" i="1"/>
  <c r="BV158" i="1" s="1"/>
  <c r="BW158" i="1" s="1"/>
  <c r="BL158" i="1"/>
  <c r="BF158" i="1"/>
  <c r="AZ158" i="1"/>
  <c r="BM158" i="1" s="1"/>
  <c r="BP158" i="1" s="1"/>
  <c r="AU158" i="1"/>
  <c r="AS158" i="1"/>
  <c r="AL158" i="1"/>
  <c r="I158" i="1" s="1"/>
  <c r="H158" i="1" s="1"/>
  <c r="AG158" i="1"/>
  <c r="Y158" i="1"/>
  <c r="X158" i="1"/>
  <c r="W158" i="1" s="1"/>
  <c r="P158" i="1"/>
  <c r="K158" i="1"/>
  <c r="J158" i="1"/>
  <c r="BI158" i="1" s="1"/>
  <c r="CA157" i="1"/>
  <c r="BZ157" i="1"/>
  <c r="BY157" i="1"/>
  <c r="BX157" i="1"/>
  <c r="BV157" i="1"/>
  <c r="BW157" i="1" s="1"/>
  <c r="BU157" i="1"/>
  <c r="BT157" i="1"/>
  <c r="BR157" i="1"/>
  <c r="BQ157" i="1"/>
  <c r="BL157" i="1"/>
  <c r="BH157" i="1"/>
  <c r="BF157" i="1"/>
  <c r="AZ157" i="1"/>
  <c r="BM157" i="1" s="1"/>
  <c r="BP157" i="1" s="1"/>
  <c r="BS157" i="1" s="1"/>
  <c r="AU157" i="1"/>
  <c r="AT157" i="1"/>
  <c r="AS157" i="1"/>
  <c r="N157" i="1" s="1"/>
  <c r="AL157" i="1"/>
  <c r="AG157" i="1"/>
  <c r="AF157" i="1"/>
  <c r="AE157" i="1"/>
  <c r="Y157" i="1"/>
  <c r="X157" i="1"/>
  <c r="W157" i="1" s="1"/>
  <c r="S157" i="1"/>
  <c r="P157" i="1"/>
  <c r="K157" i="1"/>
  <c r="J157" i="1"/>
  <c r="BI157" i="1" s="1"/>
  <c r="I157" i="1"/>
  <c r="H157" i="1"/>
  <c r="CA156" i="1"/>
  <c r="BZ156" i="1"/>
  <c r="BX156" i="1"/>
  <c r="BU156" i="1"/>
  <c r="BT156" i="1"/>
  <c r="BM156" i="1"/>
  <c r="BP156" i="1" s="1"/>
  <c r="BL156" i="1"/>
  <c r="BF156" i="1"/>
  <c r="AZ156" i="1"/>
  <c r="AU156" i="1"/>
  <c r="AS156" i="1" s="1"/>
  <c r="AL156" i="1"/>
  <c r="I156" i="1" s="1"/>
  <c r="H156" i="1" s="1"/>
  <c r="AG156" i="1"/>
  <c r="Y156" i="1"/>
  <c r="X156" i="1"/>
  <c r="W156" i="1" s="1"/>
  <c r="P156" i="1"/>
  <c r="N156" i="1"/>
  <c r="J156" i="1"/>
  <c r="BI156" i="1" s="1"/>
  <c r="CA155" i="1"/>
  <c r="BZ155" i="1"/>
  <c r="BY155" i="1" s="1"/>
  <c r="BH155" i="1" s="1"/>
  <c r="BX155" i="1"/>
  <c r="BU155" i="1"/>
  <c r="BT155" i="1"/>
  <c r="BL155" i="1"/>
  <c r="BF155" i="1"/>
  <c r="AZ155" i="1"/>
  <c r="BM155" i="1" s="1"/>
  <c r="BP155" i="1" s="1"/>
  <c r="AU155" i="1"/>
  <c r="AS155" i="1"/>
  <c r="AT155" i="1" s="1"/>
  <c r="AL155" i="1"/>
  <c r="I155" i="1" s="1"/>
  <c r="H155" i="1" s="1"/>
  <c r="AG155" i="1"/>
  <c r="AE155" i="1"/>
  <c r="Y155" i="1"/>
  <c r="X155" i="1"/>
  <c r="W155" i="1" s="1"/>
  <c r="S155" i="1"/>
  <c r="P155" i="1"/>
  <c r="N155" i="1"/>
  <c r="K155" i="1"/>
  <c r="J155" i="1"/>
  <c r="BI155" i="1" s="1"/>
  <c r="BK155" i="1" s="1"/>
  <c r="CA154" i="1"/>
  <c r="BZ154" i="1"/>
  <c r="BX154" i="1"/>
  <c r="BU154" i="1"/>
  <c r="BT154" i="1"/>
  <c r="BS154" i="1"/>
  <c r="BM154" i="1"/>
  <c r="BP154" i="1" s="1"/>
  <c r="BL154" i="1"/>
  <c r="BF154" i="1"/>
  <c r="AZ154" i="1"/>
  <c r="AU154" i="1"/>
  <c r="AS154" i="1"/>
  <c r="AL154" i="1"/>
  <c r="AG154" i="1"/>
  <c r="J154" i="1" s="1"/>
  <c r="BI154" i="1" s="1"/>
  <c r="AA154" i="1"/>
  <c r="Y154" i="1"/>
  <c r="X154" i="1"/>
  <c r="W154" i="1" s="1"/>
  <c r="P154" i="1"/>
  <c r="I154" i="1"/>
  <c r="H154" i="1"/>
  <c r="CA153" i="1"/>
  <c r="BZ153" i="1"/>
  <c r="BX153" i="1"/>
  <c r="BU153" i="1"/>
  <c r="BT153" i="1"/>
  <c r="BL153" i="1"/>
  <c r="BF153" i="1"/>
  <c r="AZ153" i="1"/>
  <c r="BM153" i="1" s="1"/>
  <c r="BP153" i="1" s="1"/>
  <c r="AU153" i="1"/>
  <c r="AS153" i="1" s="1"/>
  <c r="AL153" i="1"/>
  <c r="AG153" i="1"/>
  <c r="Y153" i="1"/>
  <c r="W153" i="1" s="1"/>
  <c r="X153" i="1"/>
  <c r="P153" i="1"/>
  <c r="J153" i="1"/>
  <c r="BI153" i="1" s="1"/>
  <c r="I153" i="1"/>
  <c r="H153" i="1" s="1"/>
  <c r="CA152" i="1"/>
  <c r="BZ152" i="1"/>
  <c r="BY152" i="1"/>
  <c r="BH152" i="1" s="1"/>
  <c r="BX152" i="1"/>
  <c r="BU152" i="1"/>
  <c r="BT152" i="1"/>
  <c r="BR152" i="1"/>
  <c r="BV152" i="1" s="1"/>
  <c r="BW152" i="1" s="1"/>
  <c r="BM152" i="1"/>
  <c r="BP152" i="1" s="1"/>
  <c r="BS152" i="1" s="1"/>
  <c r="BL152" i="1"/>
  <c r="BF152" i="1"/>
  <c r="AZ152" i="1"/>
  <c r="AU152" i="1"/>
  <c r="AS152" i="1"/>
  <c r="N152" i="1" s="1"/>
  <c r="AL152" i="1"/>
  <c r="AG152" i="1"/>
  <c r="J152" i="1" s="1"/>
  <c r="BI152" i="1" s="1"/>
  <c r="BK152" i="1" s="1"/>
  <c r="AE152" i="1"/>
  <c r="AA152" i="1"/>
  <c r="Y152" i="1"/>
  <c r="X152" i="1"/>
  <c r="W152" i="1"/>
  <c r="T152" i="1"/>
  <c r="U152" i="1" s="1"/>
  <c r="S152" i="1"/>
  <c r="P152" i="1"/>
  <c r="I152" i="1"/>
  <c r="H152" i="1"/>
  <c r="CA151" i="1"/>
  <c r="BZ151" i="1"/>
  <c r="BX151" i="1"/>
  <c r="BU151" i="1"/>
  <c r="BT151" i="1"/>
  <c r="BM151" i="1"/>
  <c r="BP151" i="1" s="1"/>
  <c r="BL151" i="1"/>
  <c r="BF151" i="1"/>
  <c r="AZ151" i="1"/>
  <c r="AU151" i="1"/>
  <c r="AS151" i="1" s="1"/>
  <c r="AL151" i="1"/>
  <c r="I151" i="1" s="1"/>
  <c r="H151" i="1" s="1"/>
  <c r="AG151" i="1"/>
  <c r="J151" i="1" s="1"/>
  <c r="BI151" i="1" s="1"/>
  <c r="Y151" i="1"/>
  <c r="W151" i="1" s="1"/>
  <c r="X151" i="1"/>
  <c r="P151" i="1"/>
  <c r="N151" i="1"/>
  <c r="CA150" i="1"/>
  <c r="BZ150" i="1"/>
  <c r="BY150" i="1" s="1"/>
  <c r="BH150" i="1" s="1"/>
  <c r="BX150" i="1"/>
  <c r="BU150" i="1"/>
  <c r="BT150" i="1"/>
  <c r="BM150" i="1"/>
  <c r="BP150" i="1" s="1"/>
  <c r="BL150" i="1"/>
  <c r="BF150" i="1"/>
  <c r="AZ150" i="1"/>
  <c r="AU150" i="1"/>
  <c r="AS150" i="1"/>
  <c r="AL150" i="1"/>
  <c r="AG150" i="1"/>
  <c r="J150" i="1" s="1"/>
  <c r="BI150" i="1" s="1"/>
  <c r="AA150" i="1"/>
  <c r="Y150" i="1"/>
  <c r="X150" i="1"/>
  <c r="W150" i="1" s="1"/>
  <c r="S150" i="1"/>
  <c r="P150" i="1"/>
  <c r="I150" i="1"/>
  <c r="H150" i="1"/>
  <c r="CA149" i="1"/>
  <c r="BZ149" i="1"/>
  <c r="BX149" i="1"/>
  <c r="BU149" i="1"/>
  <c r="BT149" i="1"/>
  <c r="BS149" i="1"/>
  <c r="BL149" i="1"/>
  <c r="BF149" i="1"/>
  <c r="AZ149" i="1"/>
  <c r="BM149" i="1" s="1"/>
  <c r="BP149" i="1" s="1"/>
  <c r="AU149" i="1"/>
  <c r="AS149" i="1" s="1"/>
  <c r="AL149" i="1"/>
  <c r="AG149" i="1"/>
  <c r="Y149" i="1"/>
  <c r="W149" i="1" s="1"/>
  <c r="X149" i="1"/>
  <c r="P149" i="1"/>
  <c r="J149" i="1"/>
  <c r="BI149" i="1" s="1"/>
  <c r="I149" i="1"/>
  <c r="H149" i="1" s="1"/>
  <c r="CA148" i="1"/>
  <c r="BZ148" i="1"/>
  <c r="BY148" i="1"/>
  <c r="BH148" i="1" s="1"/>
  <c r="BX148" i="1"/>
  <c r="BU148" i="1"/>
  <c r="BT148" i="1"/>
  <c r="BR148" i="1"/>
  <c r="BV148" i="1" s="1"/>
  <c r="BW148" i="1" s="1"/>
  <c r="BM148" i="1"/>
  <c r="BP148" i="1" s="1"/>
  <c r="BS148" i="1" s="1"/>
  <c r="BL148" i="1"/>
  <c r="BK148" i="1"/>
  <c r="BF148" i="1"/>
  <c r="AZ148" i="1"/>
  <c r="AU148" i="1"/>
  <c r="AS148" i="1"/>
  <c r="N148" i="1" s="1"/>
  <c r="AL148" i="1"/>
  <c r="AG148" i="1"/>
  <c r="J148" i="1" s="1"/>
  <c r="BI148" i="1" s="1"/>
  <c r="AE148" i="1"/>
  <c r="AA148" i="1"/>
  <c r="Y148" i="1"/>
  <c r="X148" i="1"/>
  <c r="W148" i="1"/>
  <c r="T148" i="1"/>
  <c r="U148" i="1" s="1"/>
  <c r="S148" i="1"/>
  <c r="P148" i="1"/>
  <c r="I148" i="1"/>
  <c r="H148" i="1"/>
  <c r="CA147" i="1"/>
  <c r="BZ147" i="1"/>
  <c r="BX147" i="1"/>
  <c r="BU147" i="1"/>
  <c r="BT147" i="1"/>
  <c r="BM147" i="1"/>
  <c r="BP147" i="1" s="1"/>
  <c r="BL147" i="1"/>
  <c r="BF147" i="1"/>
  <c r="AZ147" i="1"/>
  <c r="AU147" i="1"/>
  <c r="AS147" i="1" s="1"/>
  <c r="AL147" i="1"/>
  <c r="I147" i="1" s="1"/>
  <c r="H147" i="1" s="1"/>
  <c r="AG147" i="1"/>
  <c r="J147" i="1" s="1"/>
  <c r="BI147" i="1" s="1"/>
  <c r="Y147" i="1"/>
  <c r="W147" i="1" s="1"/>
  <c r="X147" i="1"/>
  <c r="P147" i="1"/>
  <c r="N147" i="1"/>
  <c r="CA146" i="1"/>
  <c r="BZ146" i="1"/>
  <c r="BY146" i="1" s="1"/>
  <c r="BH146" i="1" s="1"/>
  <c r="BX146" i="1"/>
  <c r="BU146" i="1"/>
  <c r="BT146" i="1"/>
  <c r="BM146" i="1"/>
  <c r="BP146" i="1" s="1"/>
  <c r="BL146" i="1"/>
  <c r="BF146" i="1"/>
  <c r="BJ146" i="1" s="1"/>
  <c r="AZ146" i="1"/>
  <c r="AU146" i="1"/>
  <c r="AS146" i="1"/>
  <c r="AL146" i="1"/>
  <c r="AG146" i="1"/>
  <c r="J146" i="1" s="1"/>
  <c r="BI146" i="1" s="1"/>
  <c r="BK146" i="1" s="1"/>
  <c r="AA146" i="1"/>
  <c r="Y146" i="1"/>
  <c r="X146" i="1"/>
  <c r="W146" i="1" s="1"/>
  <c r="S146" i="1"/>
  <c r="P146" i="1"/>
  <c r="I146" i="1"/>
  <c r="H146" i="1"/>
  <c r="CA145" i="1"/>
  <c r="BZ145" i="1"/>
  <c r="BX145" i="1"/>
  <c r="BU145" i="1"/>
  <c r="BT145" i="1"/>
  <c r="BL145" i="1"/>
  <c r="BF145" i="1"/>
  <c r="AZ145" i="1"/>
  <c r="BM145" i="1" s="1"/>
  <c r="BP145" i="1" s="1"/>
  <c r="AU145" i="1"/>
  <c r="AS145" i="1" s="1"/>
  <c r="AL145" i="1"/>
  <c r="AG145" i="1"/>
  <c r="Y145" i="1"/>
  <c r="W145" i="1" s="1"/>
  <c r="X145" i="1"/>
  <c r="P145" i="1"/>
  <c r="J145" i="1"/>
  <c r="BI145" i="1" s="1"/>
  <c r="I145" i="1"/>
  <c r="H145" i="1" s="1"/>
  <c r="CA144" i="1"/>
  <c r="BZ144" i="1"/>
  <c r="BY144" i="1"/>
  <c r="BH144" i="1" s="1"/>
  <c r="BX144" i="1"/>
  <c r="BU144" i="1"/>
  <c r="BT144" i="1"/>
  <c r="BR144" i="1"/>
  <c r="BV144" i="1" s="1"/>
  <c r="BW144" i="1" s="1"/>
  <c r="BM144" i="1"/>
  <c r="BP144" i="1" s="1"/>
  <c r="BS144" i="1" s="1"/>
  <c r="BL144" i="1"/>
  <c r="BF144" i="1"/>
  <c r="AZ144" i="1"/>
  <c r="AU144" i="1"/>
  <c r="AS144" i="1"/>
  <c r="N144" i="1" s="1"/>
  <c r="AL144" i="1"/>
  <c r="AG144" i="1"/>
  <c r="J144" i="1" s="1"/>
  <c r="BI144" i="1" s="1"/>
  <c r="BK144" i="1" s="1"/>
  <c r="AE144" i="1"/>
  <c r="AA144" i="1"/>
  <c r="Y144" i="1"/>
  <c r="X144" i="1"/>
  <c r="W144" i="1"/>
  <c r="T144" i="1"/>
  <c r="U144" i="1" s="1"/>
  <c r="S144" i="1"/>
  <c r="P144" i="1"/>
  <c r="I144" i="1"/>
  <c r="H144" i="1"/>
  <c r="CA143" i="1"/>
  <c r="BZ143" i="1"/>
  <c r="BX143" i="1"/>
  <c r="BU143" i="1"/>
  <c r="BT143" i="1"/>
  <c r="BM143" i="1"/>
  <c r="BP143" i="1" s="1"/>
  <c r="BL143" i="1"/>
  <c r="BF143" i="1"/>
  <c r="AZ143" i="1"/>
  <c r="AU143" i="1"/>
  <c r="AS143" i="1" s="1"/>
  <c r="AL143" i="1"/>
  <c r="I143" i="1" s="1"/>
  <c r="H143" i="1" s="1"/>
  <c r="AG143" i="1"/>
  <c r="J143" i="1" s="1"/>
  <c r="BI143" i="1" s="1"/>
  <c r="Y143" i="1"/>
  <c r="W143" i="1" s="1"/>
  <c r="X143" i="1"/>
  <c r="P143" i="1"/>
  <c r="N143" i="1"/>
  <c r="CA142" i="1"/>
  <c r="BZ142" i="1"/>
  <c r="BY142" i="1" s="1"/>
  <c r="BH142" i="1" s="1"/>
  <c r="BX142" i="1"/>
  <c r="BU142" i="1"/>
  <c r="BT142" i="1"/>
  <c r="BM142" i="1"/>
  <c r="BP142" i="1" s="1"/>
  <c r="BL142" i="1"/>
  <c r="BF142" i="1"/>
  <c r="AZ142" i="1"/>
  <c r="AU142" i="1"/>
  <c r="AS142" i="1"/>
  <c r="AL142" i="1"/>
  <c r="AG142" i="1"/>
  <c r="J142" i="1" s="1"/>
  <c r="BI142" i="1" s="1"/>
  <c r="Y142" i="1"/>
  <c r="X142" i="1"/>
  <c r="W142" i="1" s="1"/>
  <c r="S142" i="1"/>
  <c r="P142" i="1"/>
  <c r="I142" i="1"/>
  <c r="H142" i="1"/>
  <c r="CA141" i="1"/>
  <c r="BZ141" i="1"/>
  <c r="BX141" i="1"/>
  <c r="BY141" i="1" s="1"/>
  <c r="BH141" i="1" s="1"/>
  <c r="BU141" i="1"/>
  <c r="BT141" i="1"/>
  <c r="BS141" i="1"/>
  <c r="BM141" i="1"/>
  <c r="BP141" i="1" s="1"/>
  <c r="BL141" i="1"/>
  <c r="BF141" i="1"/>
  <c r="BJ141" i="1" s="1"/>
  <c r="AZ141" i="1"/>
  <c r="AU141" i="1"/>
  <c r="AS141" i="1"/>
  <c r="AL141" i="1"/>
  <c r="I141" i="1" s="1"/>
  <c r="H141" i="1" s="1"/>
  <c r="AG141" i="1"/>
  <c r="Y141" i="1"/>
  <c r="W141" i="1" s="1"/>
  <c r="X141" i="1"/>
  <c r="S141" i="1"/>
  <c r="P141" i="1"/>
  <c r="K141" i="1"/>
  <c r="J141" i="1"/>
  <c r="BI141" i="1" s="1"/>
  <c r="BK141" i="1" s="1"/>
  <c r="CA140" i="1"/>
  <c r="BZ140" i="1"/>
  <c r="BY140" i="1"/>
  <c r="BH140" i="1" s="1"/>
  <c r="BX140" i="1"/>
  <c r="BU140" i="1"/>
  <c r="BT140" i="1"/>
  <c r="BQ140" i="1"/>
  <c r="BL140" i="1"/>
  <c r="BF140" i="1"/>
  <c r="AZ140" i="1"/>
  <c r="BM140" i="1" s="1"/>
  <c r="BP140" i="1" s="1"/>
  <c r="AU140" i="1"/>
  <c r="AS140" i="1" s="1"/>
  <c r="AL140" i="1"/>
  <c r="AG140" i="1"/>
  <c r="AC140" i="1"/>
  <c r="Y140" i="1"/>
  <c r="W140" i="1" s="1"/>
  <c r="X140" i="1"/>
  <c r="S140" i="1"/>
  <c r="T140" i="1" s="1"/>
  <c r="U140" i="1" s="1"/>
  <c r="V140" i="1" s="1"/>
  <c r="Z140" i="1" s="1"/>
  <c r="Q140" i="1"/>
  <c r="O140" i="1" s="1"/>
  <c r="R140" i="1" s="1"/>
  <c r="P140" i="1"/>
  <c r="J140" i="1"/>
  <c r="BI140" i="1" s="1"/>
  <c r="I140" i="1"/>
  <c r="H140" i="1" s="1"/>
  <c r="AA140" i="1" s="1"/>
  <c r="CA139" i="1"/>
  <c r="BZ139" i="1"/>
  <c r="BY139" i="1"/>
  <c r="BH139" i="1" s="1"/>
  <c r="BX139" i="1"/>
  <c r="BU139" i="1"/>
  <c r="BT139" i="1"/>
  <c r="BM139" i="1"/>
  <c r="BP139" i="1" s="1"/>
  <c r="BL139" i="1"/>
  <c r="BF139" i="1"/>
  <c r="BJ139" i="1" s="1"/>
  <c r="AZ139" i="1"/>
  <c r="AU139" i="1"/>
  <c r="AS139" i="1"/>
  <c r="AL139" i="1"/>
  <c r="AG139" i="1"/>
  <c r="J139" i="1" s="1"/>
  <c r="BI139" i="1" s="1"/>
  <c r="Y139" i="1"/>
  <c r="X139" i="1"/>
  <c r="W139" i="1"/>
  <c r="S139" i="1"/>
  <c r="P139" i="1"/>
  <c r="I139" i="1"/>
  <c r="H139" i="1"/>
  <c r="CA138" i="1"/>
  <c r="BZ138" i="1"/>
  <c r="BX138" i="1"/>
  <c r="BY138" i="1" s="1"/>
  <c r="BH138" i="1" s="1"/>
  <c r="BU138" i="1"/>
  <c r="BT138" i="1"/>
  <c r="BL138" i="1"/>
  <c r="BF138" i="1"/>
  <c r="BJ138" i="1" s="1"/>
  <c r="AZ138" i="1"/>
  <c r="BM138" i="1" s="1"/>
  <c r="BP138" i="1" s="1"/>
  <c r="BR138" i="1" s="1"/>
  <c r="BV138" i="1" s="1"/>
  <c r="BW138" i="1" s="1"/>
  <c r="AU138" i="1"/>
  <c r="AS138" i="1"/>
  <c r="AL138" i="1"/>
  <c r="AG138" i="1"/>
  <c r="Y138" i="1"/>
  <c r="X138" i="1"/>
  <c r="W138" i="1"/>
  <c r="P138" i="1"/>
  <c r="N138" i="1"/>
  <c r="K138" i="1"/>
  <c r="J138" i="1"/>
  <c r="BI138" i="1" s="1"/>
  <c r="BK138" i="1" s="1"/>
  <c r="I138" i="1"/>
  <c r="H138" i="1" s="1"/>
  <c r="CA137" i="1"/>
  <c r="BZ137" i="1"/>
  <c r="BY137" i="1"/>
  <c r="BX137" i="1"/>
  <c r="BU137" i="1"/>
  <c r="BT137" i="1"/>
  <c r="BM137" i="1"/>
  <c r="BP137" i="1" s="1"/>
  <c r="BL137" i="1"/>
  <c r="BI137" i="1"/>
  <c r="BH137" i="1"/>
  <c r="BF137" i="1"/>
  <c r="AZ137" i="1"/>
  <c r="AU137" i="1"/>
  <c r="AS137" i="1" s="1"/>
  <c r="AT137" i="1"/>
  <c r="AL137" i="1"/>
  <c r="AG137" i="1"/>
  <c r="J137" i="1" s="1"/>
  <c r="AF137" i="1"/>
  <c r="AA137" i="1"/>
  <c r="Y137" i="1"/>
  <c r="X137" i="1"/>
  <c r="W137" i="1"/>
  <c r="S137" i="1"/>
  <c r="P137" i="1"/>
  <c r="I137" i="1"/>
  <c r="H137" i="1"/>
  <c r="CA136" i="1"/>
  <c r="S136" i="1" s="1"/>
  <c r="BZ136" i="1"/>
  <c r="BX136" i="1"/>
  <c r="BY136" i="1" s="1"/>
  <c r="BH136" i="1" s="1"/>
  <c r="BU136" i="1"/>
  <c r="BT136" i="1"/>
  <c r="BL136" i="1"/>
  <c r="BJ136" i="1"/>
  <c r="BF136" i="1"/>
  <c r="AZ136" i="1"/>
  <c r="BM136" i="1" s="1"/>
  <c r="BP136" i="1" s="1"/>
  <c r="AU136" i="1"/>
  <c r="AS136" i="1" s="1"/>
  <c r="AL136" i="1"/>
  <c r="AG136" i="1"/>
  <c r="J136" i="1" s="1"/>
  <c r="BI136" i="1" s="1"/>
  <c r="BK136" i="1" s="1"/>
  <c r="AE136" i="1"/>
  <c r="Y136" i="1"/>
  <c r="X136" i="1"/>
  <c r="W136" i="1"/>
  <c r="P136" i="1"/>
  <c r="N136" i="1"/>
  <c r="I136" i="1"/>
  <c r="H136" i="1" s="1"/>
  <c r="AA136" i="1" s="1"/>
  <c r="CA135" i="1"/>
  <c r="S135" i="1" s="1"/>
  <c r="BZ135" i="1"/>
  <c r="BY135" i="1"/>
  <c r="BX135" i="1"/>
  <c r="BU135" i="1"/>
  <c r="BT135" i="1"/>
  <c r="BS135" i="1"/>
  <c r="BM135" i="1"/>
  <c r="BP135" i="1" s="1"/>
  <c r="BL135" i="1"/>
  <c r="BH135" i="1"/>
  <c r="BF135" i="1"/>
  <c r="BJ135" i="1" s="1"/>
  <c r="AZ135" i="1"/>
  <c r="AU135" i="1"/>
  <c r="AS135" i="1"/>
  <c r="N135" i="1" s="1"/>
  <c r="AL135" i="1"/>
  <c r="AG135" i="1"/>
  <c r="J135" i="1" s="1"/>
  <c r="BI135" i="1" s="1"/>
  <c r="AE135" i="1"/>
  <c r="Y135" i="1"/>
  <c r="W135" i="1" s="1"/>
  <c r="X135" i="1"/>
  <c r="P135" i="1"/>
  <c r="K135" i="1"/>
  <c r="I135" i="1"/>
  <c r="H135" i="1" s="1"/>
  <c r="CA134" i="1"/>
  <c r="S134" i="1" s="1"/>
  <c r="T134" i="1" s="1"/>
  <c r="U134" i="1" s="1"/>
  <c r="BZ134" i="1"/>
  <c r="BY134" i="1"/>
  <c r="BH134" i="1" s="1"/>
  <c r="BJ134" i="1" s="1"/>
  <c r="BX134" i="1"/>
  <c r="BU134" i="1"/>
  <c r="BT134" i="1"/>
  <c r="BP134" i="1"/>
  <c r="BM134" i="1"/>
  <c r="BL134" i="1"/>
  <c r="BI134" i="1"/>
  <c r="BK134" i="1" s="1"/>
  <c r="BF134" i="1"/>
  <c r="AZ134" i="1"/>
  <c r="AU134" i="1"/>
  <c r="AS134" i="1"/>
  <c r="AL134" i="1"/>
  <c r="AG134" i="1"/>
  <c r="J134" i="1" s="1"/>
  <c r="Y134" i="1"/>
  <c r="W134" i="1" s="1"/>
  <c r="X134" i="1"/>
  <c r="P134" i="1"/>
  <c r="I134" i="1"/>
  <c r="H134" i="1" s="1"/>
  <c r="AA134" i="1" s="1"/>
  <c r="CA133" i="1"/>
  <c r="S133" i="1" s="1"/>
  <c r="BZ133" i="1"/>
  <c r="BY133" i="1" s="1"/>
  <c r="BH133" i="1" s="1"/>
  <c r="BX133" i="1"/>
  <c r="BU133" i="1"/>
  <c r="BT133" i="1"/>
  <c r="BS133" i="1"/>
  <c r="BR133" i="1"/>
  <c r="BV133" i="1" s="1"/>
  <c r="BW133" i="1" s="1"/>
  <c r="BM133" i="1"/>
  <c r="BP133" i="1" s="1"/>
  <c r="BQ133" i="1" s="1"/>
  <c r="BL133" i="1"/>
  <c r="BF133" i="1"/>
  <c r="AZ133" i="1"/>
  <c r="AU133" i="1"/>
  <c r="AS133" i="1"/>
  <c r="AL133" i="1"/>
  <c r="AG133" i="1"/>
  <c r="J133" i="1" s="1"/>
  <c r="BI133" i="1" s="1"/>
  <c r="BK133" i="1" s="1"/>
  <c r="Y133" i="1"/>
  <c r="X133" i="1"/>
  <c r="W133" i="1" s="1"/>
  <c r="P133" i="1"/>
  <c r="I133" i="1"/>
  <c r="H133" i="1"/>
  <c r="CA132" i="1"/>
  <c r="BZ132" i="1"/>
  <c r="BX132" i="1"/>
  <c r="S132" i="1" s="1"/>
  <c r="BU132" i="1"/>
  <c r="BT132" i="1"/>
  <c r="BM132" i="1"/>
  <c r="BP132" i="1" s="1"/>
  <c r="BL132" i="1"/>
  <c r="BI132" i="1"/>
  <c r="BF132" i="1"/>
  <c r="AZ132" i="1"/>
  <c r="AU132" i="1"/>
  <c r="AS132" i="1"/>
  <c r="AL132" i="1"/>
  <c r="I132" i="1" s="1"/>
  <c r="AG132" i="1"/>
  <c r="Y132" i="1"/>
  <c r="W132" i="1" s="1"/>
  <c r="X132" i="1"/>
  <c r="P132" i="1"/>
  <c r="K132" i="1"/>
  <c r="J132" i="1"/>
  <c r="H132" i="1"/>
  <c r="CA131" i="1"/>
  <c r="BZ131" i="1"/>
  <c r="BX131" i="1"/>
  <c r="BU131" i="1"/>
  <c r="BT131" i="1"/>
  <c r="BM131" i="1"/>
  <c r="BP131" i="1" s="1"/>
  <c r="BL131" i="1"/>
  <c r="BF131" i="1"/>
  <c r="AZ131" i="1"/>
  <c r="AU131" i="1"/>
  <c r="AS131" i="1" s="1"/>
  <c r="AL131" i="1"/>
  <c r="I131" i="1" s="1"/>
  <c r="H131" i="1" s="1"/>
  <c r="AG131" i="1"/>
  <c r="J131" i="1" s="1"/>
  <c r="BI131" i="1" s="1"/>
  <c r="Y131" i="1"/>
  <c r="W131" i="1" s="1"/>
  <c r="X131" i="1"/>
  <c r="P131" i="1"/>
  <c r="N131" i="1"/>
  <c r="CA130" i="1"/>
  <c r="BZ130" i="1"/>
  <c r="BY130" i="1" s="1"/>
  <c r="BH130" i="1" s="1"/>
  <c r="BX130" i="1"/>
  <c r="BU130" i="1"/>
  <c r="BT130" i="1"/>
  <c r="BM130" i="1"/>
  <c r="BP130" i="1" s="1"/>
  <c r="BS130" i="1" s="1"/>
  <c r="BL130" i="1"/>
  <c r="BF130" i="1"/>
  <c r="AZ130" i="1"/>
  <c r="AU130" i="1"/>
  <c r="AS130" i="1"/>
  <c r="N130" i="1" s="1"/>
  <c r="AL130" i="1"/>
  <c r="AG130" i="1"/>
  <c r="J130" i="1" s="1"/>
  <c r="BI130" i="1" s="1"/>
  <c r="AE130" i="1"/>
  <c r="AA130" i="1"/>
  <c r="Y130" i="1"/>
  <c r="X130" i="1"/>
  <c r="W130" i="1" s="1"/>
  <c r="S130" i="1"/>
  <c r="P130" i="1"/>
  <c r="I130" i="1"/>
  <c r="H130" i="1"/>
  <c r="CA129" i="1"/>
  <c r="BZ129" i="1"/>
  <c r="BX129" i="1"/>
  <c r="BU129" i="1"/>
  <c r="BT129" i="1"/>
  <c r="BL129" i="1"/>
  <c r="BF129" i="1"/>
  <c r="AZ129" i="1"/>
  <c r="BM129" i="1" s="1"/>
  <c r="BP129" i="1" s="1"/>
  <c r="AU129" i="1"/>
  <c r="AS129" i="1" s="1"/>
  <c r="AL129" i="1"/>
  <c r="AG129" i="1"/>
  <c r="Y129" i="1"/>
  <c r="W129" i="1" s="1"/>
  <c r="X129" i="1"/>
  <c r="P129" i="1"/>
  <c r="J129" i="1"/>
  <c r="BI129" i="1" s="1"/>
  <c r="I129" i="1"/>
  <c r="H129" i="1" s="1"/>
  <c r="AA129" i="1" s="1"/>
  <c r="CA128" i="1"/>
  <c r="BZ128" i="1"/>
  <c r="BY128" i="1"/>
  <c r="BH128" i="1" s="1"/>
  <c r="BX128" i="1"/>
  <c r="BU128" i="1"/>
  <c r="BT128" i="1"/>
  <c r="BR128" i="1"/>
  <c r="BV128" i="1" s="1"/>
  <c r="BW128" i="1" s="1"/>
  <c r="BM128" i="1"/>
  <c r="BP128" i="1" s="1"/>
  <c r="BS128" i="1" s="1"/>
  <c r="BL128" i="1"/>
  <c r="BF128" i="1"/>
  <c r="AZ128" i="1"/>
  <c r="AU128" i="1"/>
  <c r="AS128" i="1"/>
  <c r="N128" i="1" s="1"/>
  <c r="AL128" i="1"/>
  <c r="AG128" i="1"/>
  <c r="J128" i="1" s="1"/>
  <c r="BI128" i="1" s="1"/>
  <c r="BK128" i="1" s="1"/>
  <c r="AE128" i="1"/>
  <c r="AA128" i="1"/>
  <c r="Y128" i="1"/>
  <c r="X128" i="1"/>
  <c r="W128" i="1" s="1"/>
  <c r="T128" i="1"/>
  <c r="U128" i="1" s="1"/>
  <c r="S128" i="1"/>
  <c r="P128" i="1"/>
  <c r="AB128" i="1" s="1"/>
  <c r="I128" i="1"/>
  <c r="H128" i="1"/>
  <c r="CA127" i="1"/>
  <c r="BZ127" i="1"/>
  <c r="BX127" i="1"/>
  <c r="BU127" i="1"/>
  <c r="BT127" i="1"/>
  <c r="BM127" i="1"/>
  <c r="BP127" i="1" s="1"/>
  <c r="BL127" i="1"/>
  <c r="BF127" i="1"/>
  <c r="AZ127" i="1"/>
  <c r="AU127" i="1"/>
  <c r="AS127" i="1" s="1"/>
  <c r="N127" i="1" s="1"/>
  <c r="AL127" i="1"/>
  <c r="AG127" i="1"/>
  <c r="J127" i="1" s="1"/>
  <c r="BI127" i="1" s="1"/>
  <c r="Y127" i="1"/>
  <c r="W127" i="1" s="1"/>
  <c r="X127" i="1"/>
  <c r="P127" i="1"/>
  <c r="I127" i="1"/>
  <c r="H127" i="1" s="1"/>
  <c r="AA127" i="1" s="1"/>
  <c r="CA126" i="1"/>
  <c r="BZ126" i="1"/>
  <c r="BY126" i="1" s="1"/>
  <c r="BH126" i="1" s="1"/>
  <c r="BX126" i="1"/>
  <c r="BU126" i="1"/>
  <c r="BT126" i="1"/>
  <c r="BM126" i="1"/>
  <c r="BP126" i="1" s="1"/>
  <c r="BS126" i="1" s="1"/>
  <c r="BL126" i="1"/>
  <c r="BF126" i="1"/>
  <c r="AZ126" i="1"/>
  <c r="AU126" i="1"/>
  <c r="AS126" i="1"/>
  <c r="N126" i="1" s="1"/>
  <c r="AL126" i="1"/>
  <c r="AG126" i="1"/>
  <c r="J126" i="1" s="1"/>
  <c r="BI126" i="1" s="1"/>
  <c r="BK126" i="1" s="1"/>
  <c r="AE126" i="1"/>
  <c r="AA126" i="1"/>
  <c r="Y126" i="1"/>
  <c r="X126" i="1"/>
  <c r="W126" i="1" s="1"/>
  <c r="S126" i="1"/>
  <c r="P126" i="1"/>
  <c r="I126" i="1"/>
  <c r="H126" i="1"/>
  <c r="CA125" i="1"/>
  <c r="BZ125" i="1"/>
  <c r="BX125" i="1"/>
  <c r="BU125" i="1"/>
  <c r="BT125" i="1"/>
  <c r="BM125" i="1"/>
  <c r="BP125" i="1" s="1"/>
  <c r="BL125" i="1"/>
  <c r="BF125" i="1"/>
  <c r="AZ125" i="1"/>
  <c r="AU125" i="1"/>
  <c r="AS125" i="1" s="1"/>
  <c r="AL125" i="1"/>
  <c r="AG125" i="1"/>
  <c r="J125" i="1" s="1"/>
  <c r="BI125" i="1" s="1"/>
  <c r="Y125" i="1"/>
  <c r="W125" i="1" s="1"/>
  <c r="X125" i="1"/>
  <c r="P125" i="1"/>
  <c r="I125" i="1"/>
  <c r="H125" i="1" s="1"/>
  <c r="AA125" i="1" s="1"/>
  <c r="CA124" i="1"/>
  <c r="BZ124" i="1"/>
  <c r="BY124" i="1" s="1"/>
  <c r="BH124" i="1" s="1"/>
  <c r="BX124" i="1"/>
  <c r="BU124" i="1"/>
  <c r="BT124" i="1"/>
  <c r="BR124" i="1"/>
  <c r="BV124" i="1" s="1"/>
  <c r="BW124" i="1" s="1"/>
  <c r="BM124" i="1"/>
  <c r="BP124" i="1" s="1"/>
  <c r="BS124" i="1" s="1"/>
  <c r="BL124" i="1"/>
  <c r="BF124" i="1"/>
  <c r="AZ124" i="1"/>
  <c r="AU124" i="1"/>
  <c r="AS124" i="1"/>
  <c r="N124" i="1" s="1"/>
  <c r="AL124" i="1"/>
  <c r="AG124" i="1"/>
  <c r="J124" i="1" s="1"/>
  <c r="BI124" i="1" s="1"/>
  <c r="BK124" i="1" s="1"/>
  <c r="AE124" i="1"/>
  <c r="AA124" i="1"/>
  <c r="Y124" i="1"/>
  <c r="X124" i="1"/>
  <c r="W124" i="1" s="1"/>
  <c r="T124" i="1"/>
  <c r="U124" i="1" s="1"/>
  <c r="S124" i="1"/>
  <c r="P124" i="1"/>
  <c r="AB124" i="1" s="1"/>
  <c r="I124" i="1"/>
  <c r="H124" i="1"/>
  <c r="CA123" i="1"/>
  <c r="BZ123" i="1"/>
  <c r="BX123" i="1"/>
  <c r="BU123" i="1"/>
  <c r="BT123" i="1"/>
  <c r="BM123" i="1"/>
  <c r="BP123" i="1" s="1"/>
  <c r="BL123" i="1"/>
  <c r="BF123" i="1"/>
  <c r="AZ123" i="1"/>
  <c r="AU123" i="1"/>
  <c r="AS123" i="1" s="1"/>
  <c r="N123" i="1" s="1"/>
  <c r="AL123" i="1"/>
  <c r="AG123" i="1"/>
  <c r="J123" i="1" s="1"/>
  <c r="BI123" i="1" s="1"/>
  <c r="Y123" i="1"/>
  <c r="W123" i="1" s="1"/>
  <c r="X123" i="1"/>
  <c r="P123" i="1"/>
  <c r="I123" i="1"/>
  <c r="H123" i="1" s="1"/>
  <c r="AA123" i="1" s="1"/>
  <c r="CA122" i="1"/>
  <c r="BZ122" i="1"/>
  <c r="BY122" i="1" s="1"/>
  <c r="BH122" i="1" s="1"/>
  <c r="BX122" i="1"/>
  <c r="BU122" i="1"/>
  <c r="BT122" i="1"/>
  <c r="BM122" i="1"/>
  <c r="BP122" i="1" s="1"/>
  <c r="BS122" i="1" s="1"/>
  <c r="BL122" i="1"/>
  <c r="BF122" i="1"/>
  <c r="AZ122" i="1"/>
  <c r="AU122" i="1"/>
  <c r="AS122" i="1"/>
  <c r="N122" i="1" s="1"/>
  <c r="AL122" i="1"/>
  <c r="AG122" i="1"/>
  <c r="J122" i="1" s="1"/>
  <c r="BI122" i="1" s="1"/>
  <c r="BK122" i="1" s="1"/>
  <c r="AE122" i="1"/>
  <c r="AA122" i="1"/>
  <c r="Y122" i="1"/>
  <c r="X122" i="1"/>
  <c r="W122" i="1" s="1"/>
  <c r="S122" i="1"/>
  <c r="P122" i="1"/>
  <c r="I122" i="1"/>
  <c r="H122" i="1"/>
  <c r="CA121" i="1"/>
  <c r="BZ121" i="1"/>
  <c r="BX121" i="1"/>
  <c r="BU121" i="1"/>
  <c r="BT121" i="1"/>
  <c r="BM121" i="1"/>
  <c r="BP121" i="1" s="1"/>
  <c r="BL121" i="1"/>
  <c r="BF121" i="1"/>
  <c r="AZ121" i="1"/>
  <c r="AU121" i="1"/>
  <c r="AS121" i="1" s="1"/>
  <c r="AL121" i="1"/>
  <c r="AG121" i="1"/>
  <c r="J121" i="1" s="1"/>
  <c r="BI121" i="1" s="1"/>
  <c r="Y121" i="1"/>
  <c r="W121" i="1" s="1"/>
  <c r="X121" i="1"/>
  <c r="P121" i="1"/>
  <c r="I121" i="1"/>
  <c r="H121" i="1" s="1"/>
  <c r="CA120" i="1"/>
  <c r="BZ120" i="1"/>
  <c r="BY120" i="1" s="1"/>
  <c r="BH120" i="1" s="1"/>
  <c r="BX120" i="1"/>
  <c r="BU120" i="1"/>
  <c r="BT120" i="1"/>
  <c r="BM120" i="1"/>
  <c r="BP120" i="1" s="1"/>
  <c r="BL120" i="1"/>
  <c r="BF120" i="1"/>
  <c r="AZ120" i="1"/>
  <c r="AU120" i="1"/>
  <c r="AS120" i="1" s="1"/>
  <c r="AL120" i="1"/>
  <c r="AG120" i="1"/>
  <c r="J120" i="1" s="1"/>
  <c r="BI120" i="1" s="1"/>
  <c r="AF120" i="1"/>
  <c r="AA120" i="1"/>
  <c r="Y120" i="1"/>
  <c r="X120" i="1"/>
  <c r="W120" i="1" s="1"/>
  <c r="S120" i="1"/>
  <c r="P120" i="1"/>
  <c r="K120" i="1"/>
  <c r="I120" i="1"/>
  <c r="H120" i="1"/>
  <c r="CA119" i="1"/>
  <c r="BZ119" i="1"/>
  <c r="BX119" i="1"/>
  <c r="BU119" i="1"/>
  <c r="BT119" i="1"/>
  <c r="BL119" i="1"/>
  <c r="BF119" i="1"/>
  <c r="AZ119" i="1"/>
  <c r="BM119" i="1" s="1"/>
  <c r="BP119" i="1" s="1"/>
  <c r="AU119" i="1"/>
  <c r="AS119" i="1" s="1"/>
  <c r="AT119" i="1"/>
  <c r="AL119" i="1"/>
  <c r="I119" i="1" s="1"/>
  <c r="H119" i="1" s="1"/>
  <c r="AG119" i="1"/>
  <c r="AF119" i="1"/>
  <c r="Y119" i="1"/>
  <c r="X119" i="1"/>
  <c r="W119" i="1" s="1"/>
  <c r="P119" i="1"/>
  <c r="J119" i="1"/>
  <c r="BI119" i="1" s="1"/>
  <c r="CA118" i="1"/>
  <c r="BZ118" i="1"/>
  <c r="BX118" i="1"/>
  <c r="BU118" i="1"/>
  <c r="BT118" i="1"/>
  <c r="BL118" i="1"/>
  <c r="BF118" i="1"/>
  <c r="AZ118" i="1"/>
  <c r="BM118" i="1" s="1"/>
  <c r="BP118" i="1" s="1"/>
  <c r="AU118" i="1"/>
  <c r="AT118" i="1"/>
  <c r="AS118" i="1"/>
  <c r="AL118" i="1"/>
  <c r="I118" i="1" s="1"/>
  <c r="H118" i="1" s="1"/>
  <c r="AG118" i="1"/>
  <c r="AF118" i="1"/>
  <c r="AE118" i="1"/>
  <c r="Y118" i="1"/>
  <c r="X118" i="1"/>
  <c r="W118" i="1" s="1"/>
  <c r="P118" i="1"/>
  <c r="N118" i="1"/>
  <c r="K118" i="1"/>
  <c r="J118" i="1"/>
  <c r="BI118" i="1" s="1"/>
  <c r="CA117" i="1"/>
  <c r="BZ117" i="1"/>
  <c r="BX117" i="1"/>
  <c r="BY117" i="1" s="1"/>
  <c r="BH117" i="1" s="1"/>
  <c r="BJ117" i="1" s="1"/>
  <c r="BU117" i="1"/>
  <c r="BT117" i="1"/>
  <c r="BL117" i="1"/>
  <c r="BF117" i="1"/>
  <c r="AZ117" i="1"/>
  <c r="BM117" i="1" s="1"/>
  <c r="BP117" i="1" s="1"/>
  <c r="AU117" i="1"/>
  <c r="AS117" i="1" s="1"/>
  <c r="AL117" i="1"/>
  <c r="I117" i="1" s="1"/>
  <c r="AG117" i="1"/>
  <c r="AF117" i="1"/>
  <c r="Y117" i="1"/>
  <c r="X117" i="1"/>
  <c r="W117" i="1" s="1"/>
  <c r="P117" i="1"/>
  <c r="J117" i="1"/>
  <c r="BI117" i="1" s="1"/>
  <c r="BK117" i="1" s="1"/>
  <c r="H117" i="1"/>
  <c r="CA116" i="1"/>
  <c r="BZ116" i="1"/>
  <c r="BX116" i="1"/>
  <c r="BU116" i="1"/>
  <c r="BT116" i="1"/>
  <c r="BL116" i="1"/>
  <c r="BF116" i="1"/>
  <c r="AZ116" i="1"/>
  <c r="BM116" i="1" s="1"/>
  <c r="BP116" i="1" s="1"/>
  <c r="AU116" i="1"/>
  <c r="AT116" i="1"/>
  <c r="AS116" i="1"/>
  <c r="AL116" i="1"/>
  <c r="I116" i="1" s="1"/>
  <c r="H116" i="1" s="1"/>
  <c r="AG116" i="1"/>
  <c r="AF116" i="1"/>
  <c r="AE116" i="1"/>
  <c r="Y116" i="1"/>
  <c r="X116" i="1"/>
  <c r="W116" i="1" s="1"/>
  <c r="P116" i="1"/>
  <c r="N116" i="1"/>
  <c r="K116" i="1"/>
  <c r="J116" i="1"/>
  <c r="BI116" i="1" s="1"/>
  <c r="CA115" i="1"/>
  <c r="BZ115" i="1"/>
  <c r="BX115" i="1"/>
  <c r="BY115" i="1" s="1"/>
  <c r="BH115" i="1" s="1"/>
  <c r="BJ115" i="1" s="1"/>
  <c r="BU115" i="1"/>
  <c r="BT115" i="1"/>
  <c r="BL115" i="1"/>
  <c r="BF115" i="1"/>
  <c r="AZ115" i="1"/>
  <c r="BM115" i="1" s="1"/>
  <c r="BP115" i="1" s="1"/>
  <c r="AU115" i="1"/>
  <c r="AS115" i="1" s="1"/>
  <c r="AL115" i="1"/>
  <c r="I115" i="1" s="1"/>
  <c r="H115" i="1" s="1"/>
  <c r="AG115" i="1"/>
  <c r="AF115" i="1"/>
  <c r="Y115" i="1"/>
  <c r="X115" i="1"/>
  <c r="W115" i="1" s="1"/>
  <c r="P115" i="1"/>
  <c r="N115" i="1"/>
  <c r="J115" i="1"/>
  <c r="BI115" i="1" s="1"/>
  <c r="CA114" i="1"/>
  <c r="BZ114" i="1"/>
  <c r="BX114" i="1"/>
  <c r="BU114" i="1"/>
  <c r="BT114" i="1"/>
  <c r="BL114" i="1"/>
  <c r="BF114" i="1"/>
  <c r="AZ114" i="1"/>
  <c r="BM114" i="1" s="1"/>
  <c r="BP114" i="1" s="1"/>
  <c r="AU114" i="1"/>
  <c r="AT114" i="1"/>
  <c r="AS114" i="1"/>
  <c r="AL114" i="1"/>
  <c r="I114" i="1" s="1"/>
  <c r="AG114" i="1"/>
  <c r="AF114" i="1"/>
  <c r="AE114" i="1"/>
  <c r="Y114" i="1"/>
  <c r="X114" i="1"/>
  <c r="W114" i="1" s="1"/>
  <c r="P114" i="1"/>
  <c r="N114" i="1"/>
  <c r="K114" i="1"/>
  <c r="J114" i="1"/>
  <c r="BI114" i="1" s="1"/>
  <c r="H114" i="1"/>
  <c r="CA113" i="1"/>
  <c r="BZ113" i="1"/>
  <c r="BX113" i="1"/>
  <c r="BU113" i="1"/>
  <c r="BT113" i="1"/>
  <c r="BP113" i="1"/>
  <c r="BL113" i="1"/>
  <c r="BF113" i="1"/>
  <c r="AZ113" i="1"/>
  <c r="BM113" i="1" s="1"/>
  <c r="AU113" i="1"/>
  <c r="AS113" i="1" s="1"/>
  <c r="AT113" i="1"/>
  <c r="AL113" i="1"/>
  <c r="I113" i="1" s="1"/>
  <c r="H113" i="1" s="1"/>
  <c r="AG113" i="1"/>
  <c r="AF113" i="1"/>
  <c r="Y113" i="1"/>
  <c r="X113" i="1"/>
  <c r="W113" i="1" s="1"/>
  <c r="P113" i="1"/>
  <c r="N113" i="1"/>
  <c r="J113" i="1"/>
  <c r="BI113" i="1" s="1"/>
  <c r="CA112" i="1"/>
  <c r="BZ112" i="1"/>
  <c r="BX112" i="1"/>
  <c r="BU112" i="1"/>
  <c r="BT112" i="1"/>
  <c r="BL112" i="1"/>
  <c r="BF112" i="1"/>
  <c r="AZ112" i="1"/>
  <c r="BM112" i="1" s="1"/>
  <c r="BP112" i="1" s="1"/>
  <c r="AU112" i="1"/>
  <c r="AT112" i="1"/>
  <c r="AS112" i="1"/>
  <c r="AL112" i="1"/>
  <c r="I112" i="1" s="1"/>
  <c r="H112" i="1" s="1"/>
  <c r="AG112" i="1"/>
  <c r="AF112" i="1"/>
  <c r="AE112" i="1"/>
  <c r="Y112" i="1"/>
  <c r="X112" i="1"/>
  <c r="W112" i="1" s="1"/>
  <c r="P112" i="1"/>
  <c r="N112" i="1"/>
  <c r="K112" i="1"/>
  <c r="J112" i="1"/>
  <c r="BI112" i="1" s="1"/>
  <c r="CA111" i="1"/>
  <c r="BZ111" i="1"/>
  <c r="BX111" i="1"/>
  <c r="BU111" i="1"/>
  <c r="BT111" i="1"/>
  <c r="BR111" i="1"/>
  <c r="BV111" i="1" s="1"/>
  <c r="BW111" i="1" s="1"/>
  <c r="BP111" i="1"/>
  <c r="BL111" i="1"/>
  <c r="BF111" i="1"/>
  <c r="AZ111" i="1"/>
  <c r="BM111" i="1" s="1"/>
  <c r="AU111" i="1"/>
  <c r="AS111" i="1" s="1"/>
  <c r="N111" i="1" s="1"/>
  <c r="AT111" i="1"/>
  <c r="AL111" i="1"/>
  <c r="I111" i="1" s="1"/>
  <c r="AG111" i="1"/>
  <c r="AF111" i="1"/>
  <c r="Y111" i="1"/>
  <c r="X111" i="1"/>
  <c r="W111" i="1" s="1"/>
  <c r="P111" i="1"/>
  <c r="J111" i="1"/>
  <c r="BI111" i="1" s="1"/>
  <c r="H111" i="1"/>
  <c r="CA110" i="1"/>
  <c r="BZ110" i="1"/>
  <c r="BX110" i="1"/>
  <c r="BY110" i="1" s="1"/>
  <c r="BU110" i="1"/>
  <c r="BT110" i="1"/>
  <c r="BP110" i="1"/>
  <c r="BL110" i="1"/>
  <c r="BH110" i="1"/>
  <c r="BJ110" i="1" s="1"/>
  <c r="BF110" i="1"/>
  <c r="AZ110" i="1"/>
  <c r="BM110" i="1" s="1"/>
  <c r="AU110" i="1"/>
  <c r="AT110" i="1"/>
  <c r="AS110" i="1"/>
  <c r="AL110" i="1"/>
  <c r="I110" i="1" s="1"/>
  <c r="AG110" i="1"/>
  <c r="AF110" i="1"/>
  <c r="AE110" i="1"/>
  <c r="Y110" i="1"/>
  <c r="X110" i="1"/>
  <c r="W110" i="1" s="1"/>
  <c r="S110" i="1"/>
  <c r="P110" i="1"/>
  <c r="N110" i="1"/>
  <c r="K110" i="1"/>
  <c r="J110" i="1"/>
  <c r="BI110" i="1" s="1"/>
  <c r="BK110" i="1" s="1"/>
  <c r="H110" i="1"/>
  <c r="CA109" i="1"/>
  <c r="BZ109" i="1"/>
  <c r="BX109" i="1"/>
  <c r="BU109" i="1"/>
  <c r="BT109" i="1"/>
  <c r="BM109" i="1"/>
  <c r="BP109" i="1" s="1"/>
  <c r="BL109" i="1"/>
  <c r="BF109" i="1"/>
  <c r="AZ109" i="1"/>
  <c r="AU109" i="1"/>
  <c r="AS109" i="1" s="1"/>
  <c r="AT109" i="1"/>
  <c r="AL109" i="1"/>
  <c r="I109" i="1" s="1"/>
  <c r="AG109" i="1"/>
  <c r="J109" i="1" s="1"/>
  <c r="BI109" i="1" s="1"/>
  <c r="AF109" i="1"/>
  <c r="Y109" i="1"/>
  <c r="X109" i="1"/>
  <c r="W109" i="1" s="1"/>
  <c r="P109" i="1"/>
  <c r="N109" i="1"/>
  <c r="H109" i="1"/>
  <c r="CA108" i="1"/>
  <c r="BZ108" i="1"/>
  <c r="BX108" i="1"/>
  <c r="BU108" i="1"/>
  <c r="BT108" i="1"/>
  <c r="BL108" i="1"/>
  <c r="BF108" i="1"/>
  <c r="AZ108" i="1"/>
  <c r="BM108" i="1" s="1"/>
  <c r="BP108" i="1" s="1"/>
  <c r="AU108" i="1"/>
  <c r="AS108" i="1"/>
  <c r="AT108" i="1" s="1"/>
  <c r="AL108" i="1"/>
  <c r="I108" i="1" s="1"/>
  <c r="H108" i="1" s="1"/>
  <c r="AG108" i="1"/>
  <c r="AE108" i="1"/>
  <c r="Y108" i="1"/>
  <c r="X108" i="1"/>
  <c r="W108" i="1"/>
  <c r="P108" i="1"/>
  <c r="K108" i="1"/>
  <c r="J108" i="1"/>
  <c r="BI108" i="1" s="1"/>
  <c r="CA107" i="1"/>
  <c r="BZ107" i="1"/>
  <c r="BX107" i="1"/>
  <c r="BU107" i="1"/>
  <c r="BT107" i="1"/>
  <c r="BM107" i="1"/>
  <c r="BP107" i="1" s="1"/>
  <c r="BL107" i="1"/>
  <c r="BF107" i="1"/>
  <c r="AZ107" i="1"/>
  <c r="AU107" i="1"/>
  <c r="AS107" i="1" s="1"/>
  <c r="AT107" i="1"/>
  <c r="AL107" i="1"/>
  <c r="AG107" i="1"/>
  <c r="AF107" i="1"/>
  <c r="Y107" i="1"/>
  <c r="X107" i="1"/>
  <c r="P107" i="1"/>
  <c r="N107" i="1"/>
  <c r="J107" i="1"/>
  <c r="BI107" i="1" s="1"/>
  <c r="I107" i="1"/>
  <c r="H107" i="1" s="1"/>
  <c r="CA106" i="1"/>
  <c r="BZ106" i="1"/>
  <c r="BY106" i="1"/>
  <c r="BH106" i="1" s="1"/>
  <c r="BX106" i="1"/>
  <c r="BU106" i="1"/>
  <c r="BT106" i="1"/>
  <c r="BP106" i="1"/>
  <c r="BS106" i="1" s="1"/>
  <c r="BL106" i="1"/>
  <c r="BF106" i="1"/>
  <c r="BJ106" i="1" s="1"/>
  <c r="AZ106" i="1"/>
  <c r="BM106" i="1" s="1"/>
  <c r="AU106" i="1"/>
  <c r="AS106" i="1"/>
  <c r="AL106" i="1"/>
  <c r="I106" i="1" s="1"/>
  <c r="AG106" i="1"/>
  <c r="AE106" i="1"/>
  <c r="AA106" i="1"/>
  <c r="Y106" i="1"/>
  <c r="X106" i="1"/>
  <c r="W106" i="1"/>
  <c r="S106" i="1"/>
  <c r="P106" i="1"/>
  <c r="K106" i="1"/>
  <c r="J106" i="1"/>
  <c r="BI106" i="1" s="1"/>
  <c r="BK106" i="1" s="1"/>
  <c r="H106" i="1"/>
  <c r="CA105" i="1"/>
  <c r="BZ105" i="1"/>
  <c r="BX105" i="1"/>
  <c r="BU105" i="1"/>
  <c r="BT105" i="1"/>
  <c r="BL105" i="1"/>
  <c r="BF105" i="1"/>
  <c r="AZ105" i="1"/>
  <c r="BM105" i="1" s="1"/>
  <c r="BP105" i="1" s="1"/>
  <c r="AU105" i="1"/>
  <c r="AS105" i="1" s="1"/>
  <c r="AL105" i="1"/>
  <c r="AG105" i="1"/>
  <c r="Y105" i="1"/>
  <c r="X105" i="1"/>
  <c r="W105" i="1" s="1"/>
  <c r="P105" i="1"/>
  <c r="J105" i="1"/>
  <c r="BI105" i="1" s="1"/>
  <c r="I105" i="1"/>
  <c r="H105" i="1"/>
  <c r="AA105" i="1" s="1"/>
  <c r="CA104" i="1"/>
  <c r="BZ104" i="1"/>
  <c r="BX104" i="1"/>
  <c r="BU104" i="1"/>
  <c r="BT104" i="1"/>
  <c r="BP104" i="1"/>
  <c r="BL104" i="1"/>
  <c r="BF104" i="1"/>
  <c r="AZ104" i="1"/>
  <c r="BM104" i="1" s="1"/>
  <c r="AU104" i="1"/>
  <c r="AT104" i="1"/>
  <c r="AS104" i="1"/>
  <c r="AL104" i="1"/>
  <c r="I104" i="1" s="1"/>
  <c r="AG104" i="1"/>
  <c r="AF104" i="1"/>
  <c r="AE104" i="1"/>
  <c r="AA104" i="1"/>
  <c r="Y104" i="1"/>
  <c r="X104" i="1"/>
  <c r="W104" i="1"/>
  <c r="S104" i="1"/>
  <c r="P104" i="1"/>
  <c r="N104" i="1"/>
  <c r="K104" i="1"/>
  <c r="J104" i="1"/>
  <c r="BI104" i="1" s="1"/>
  <c r="H104" i="1"/>
  <c r="CA103" i="1"/>
  <c r="S103" i="1" s="1"/>
  <c r="BZ103" i="1"/>
  <c r="BX103" i="1"/>
  <c r="BU103" i="1"/>
  <c r="BT103" i="1"/>
  <c r="BM103" i="1"/>
  <c r="BP103" i="1" s="1"/>
  <c r="BL103" i="1"/>
  <c r="BF103" i="1"/>
  <c r="AZ103" i="1"/>
  <c r="AU103" i="1"/>
  <c r="AT103" i="1"/>
  <c r="AS103" i="1"/>
  <c r="N103" i="1" s="1"/>
  <c r="AL103" i="1"/>
  <c r="AG103" i="1"/>
  <c r="J103" i="1" s="1"/>
  <c r="BI103" i="1" s="1"/>
  <c r="AF103" i="1"/>
  <c r="AE103" i="1"/>
  <c r="Y103" i="1"/>
  <c r="X103" i="1"/>
  <c r="W103" i="1" s="1"/>
  <c r="P103" i="1"/>
  <c r="K103" i="1"/>
  <c r="I103" i="1"/>
  <c r="H103" i="1"/>
  <c r="CA102" i="1"/>
  <c r="BZ102" i="1"/>
  <c r="BX102" i="1"/>
  <c r="BU102" i="1"/>
  <c r="BT102" i="1"/>
  <c r="BL102" i="1"/>
  <c r="BF102" i="1"/>
  <c r="AZ102" i="1"/>
  <c r="BM102" i="1" s="1"/>
  <c r="BP102" i="1" s="1"/>
  <c r="AU102" i="1"/>
  <c r="AS102" i="1" s="1"/>
  <c r="AL102" i="1"/>
  <c r="I102" i="1" s="1"/>
  <c r="H102" i="1" s="1"/>
  <c r="AG102" i="1"/>
  <c r="J102" i="1" s="1"/>
  <c r="BI102" i="1" s="1"/>
  <c r="Y102" i="1"/>
  <c r="W102" i="1" s="1"/>
  <c r="X102" i="1"/>
  <c r="P102" i="1"/>
  <c r="N102" i="1"/>
  <c r="CA101" i="1"/>
  <c r="BZ101" i="1"/>
  <c r="BY101" i="1" s="1"/>
  <c r="BH101" i="1" s="1"/>
  <c r="BX101" i="1"/>
  <c r="BU101" i="1"/>
  <c r="BT101" i="1"/>
  <c r="BM101" i="1"/>
  <c r="BP101" i="1" s="1"/>
  <c r="BS101" i="1" s="1"/>
  <c r="BL101" i="1"/>
  <c r="BF101" i="1"/>
  <c r="AZ101" i="1"/>
  <c r="AU101" i="1"/>
  <c r="AS101" i="1"/>
  <c r="N101" i="1" s="1"/>
  <c r="AL101" i="1"/>
  <c r="AG101" i="1"/>
  <c r="J101" i="1" s="1"/>
  <c r="BI101" i="1" s="1"/>
  <c r="AE101" i="1"/>
  <c r="Y101" i="1"/>
  <c r="X101" i="1"/>
  <c r="W101" i="1" s="1"/>
  <c r="S101" i="1"/>
  <c r="P101" i="1"/>
  <c r="I101" i="1"/>
  <c r="H101" i="1"/>
  <c r="CA100" i="1"/>
  <c r="BZ100" i="1"/>
  <c r="BX100" i="1"/>
  <c r="BU100" i="1"/>
  <c r="BT100" i="1"/>
  <c r="BL100" i="1"/>
  <c r="BF100" i="1"/>
  <c r="AZ100" i="1"/>
  <c r="BM100" i="1" s="1"/>
  <c r="BP100" i="1" s="1"/>
  <c r="AU100" i="1"/>
  <c r="AS100" i="1" s="1"/>
  <c r="N100" i="1" s="1"/>
  <c r="AL100" i="1"/>
  <c r="AG100" i="1"/>
  <c r="Y100" i="1"/>
  <c r="W100" i="1" s="1"/>
  <c r="X100" i="1"/>
  <c r="P100" i="1"/>
  <c r="J100" i="1"/>
  <c r="BI100" i="1" s="1"/>
  <c r="I100" i="1"/>
  <c r="H100" i="1" s="1"/>
  <c r="AA100" i="1" s="1"/>
  <c r="CA99" i="1"/>
  <c r="BZ99" i="1"/>
  <c r="BY99" i="1"/>
  <c r="BX99" i="1"/>
  <c r="BU99" i="1"/>
  <c r="BT99" i="1"/>
  <c r="BR99" i="1"/>
  <c r="BV99" i="1" s="1"/>
  <c r="BW99" i="1" s="1"/>
  <c r="BQ99" i="1"/>
  <c r="BL99" i="1"/>
  <c r="BH99" i="1"/>
  <c r="BF99" i="1"/>
  <c r="AZ99" i="1"/>
  <c r="BM99" i="1" s="1"/>
  <c r="BP99" i="1" s="1"/>
  <c r="BS99" i="1" s="1"/>
  <c r="AU99" i="1"/>
  <c r="AT99" i="1"/>
  <c r="AS99" i="1"/>
  <c r="N99" i="1" s="1"/>
  <c r="AL99" i="1"/>
  <c r="AG99" i="1"/>
  <c r="AF99" i="1"/>
  <c r="AE99" i="1"/>
  <c r="Y99" i="1"/>
  <c r="X99" i="1"/>
  <c r="W99" i="1" s="1"/>
  <c r="S99" i="1"/>
  <c r="P99" i="1"/>
  <c r="K99" i="1"/>
  <c r="J99" i="1"/>
  <c r="BI99" i="1" s="1"/>
  <c r="BK99" i="1" s="1"/>
  <c r="I99" i="1"/>
  <c r="H99" i="1"/>
  <c r="CA98" i="1"/>
  <c r="BZ98" i="1"/>
  <c r="BX98" i="1"/>
  <c r="BU98" i="1"/>
  <c r="BT98" i="1"/>
  <c r="BM98" i="1"/>
  <c r="BP98" i="1" s="1"/>
  <c r="BL98" i="1"/>
  <c r="BF98" i="1"/>
  <c r="AZ98" i="1"/>
  <c r="AU98" i="1"/>
  <c r="AS98" i="1" s="1"/>
  <c r="AL98" i="1"/>
  <c r="AG98" i="1"/>
  <c r="J98" i="1" s="1"/>
  <c r="BI98" i="1" s="1"/>
  <c r="Y98" i="1"/>
  <c r="X98" i="1"/>
  <c r="P98" i="1"/>
  <c r="N98" i="1"/>
  <c r="K98" i="1"/>
  <c r="I98" i="1"/>
  <c r="H98" i="1" s="1"/>
  <c r="CA97" i="1"/>
  <c r="BZ97" i="1"/>
  <c r="BY97" i="1"/>
  <c r="BH97" i="1" s="1"/>
  <c r="BX97" i="1"/>
  <c r="BU97" i="1"/>
  <c r="BT97" i="1"/>
  <c r="BL97" i="1"/>
  <c r="BF97" i="1"/>
  <c r="BJ97" i="1" s="1"/>
  <c r="AZ97" i="1"/>
  <c r="BM97" i="1" s="1"/>
  <c r="BP97" i="1" s="1"/>
  <c r="AU97" i="1"/>
  <c r="AS97" i="1"/>
  <c r="AT97" i="1" s="1"/>
  <c r="AL97" i="1"/>
  <c r="I97" i="1" s="1"/>
  <c r="H97" i="1" s="1"/>
  <c r="AG97" i="1"/>
  <c r="AE97" i="1"/>
  <c r="Y97" i="1"/>
  <c r="X97" i="1"/>
  <c r="W97" i="1"/>
  <c r="S97" i="1"/>
  <c r="T97" i="1" s="1"/>
  <c r="U97" i="1" s="1"/>
  <c r="P97" i="1"/>
  <c r="K97" i="1"/>
  <c r="J97" i="1"/>
  <c r="BI97" i="1" s="1"/>
  <c r="BK97" i="1" s="1"/>
  <c r="CA96" i="1"/>
  <c r="BZ96" i="1"/>
  <c r="BX96" i="1"/>
  <c r="BY96" i="1" s="1"/>
  <c r="BH96" i="1" s="1"/>
  <c r="BJ96" i="1" s="1"/>
  <c r="BU96" i="1"/>
  <c r="BT96" i="1"/>
  <c r="BM96" i="1"/>
  <c r="BP96" i="1" s="1"/>
  <c r="BL96" i="1"/>
  <c r="BF96" i="1"/>
  <c r="AZ96" i="1"/>
  <c r="AU96" i="1"/>
  <c r="AS96" i="1" s="1"/>
  <c r="AL96" i="1"/>
  <c r="AG96" i="1"/>
  <c r="J96" i="1" s="1"/>
  <c r="BI96" i="1" s="1"/>
  <c r="BK96" i="1" s="1"/>
  <c r="Y96" i="1"/>
  <c r="X96" i="1"/>
  <c r="W96" i="1" s="1"/>
  <c r="P96" i="1"/>
  <c r="I96" i="1"/>
  <c r="H96" i="1" s="1"/>
  <c r="CA95" i="1"/>
  <c r="BZ95" i="1"/>
  <c r="BY95" i="1"/>
  <c r="BH95" i="1" s="1"/>
  <c r="BX95" i="1"/>
  <c r="BU95" i="1"/>
  <c r="BT95" i="1"/>
  <c r="BL95" i="1"/>
  <c r="BF95" i="1"/>
  <c r="BJ95" i="1" s="1"/>
  <c r="AZ95" i="1"/>
  <c r="BM95" i="1" s="1"/>
  <c r="BP95" i="1" s="1"/>
  <c r="AU95" i="1"/>
  <c r="AS95" i="1"/>
  <c r="AT95" i="1" s="1"/>
  <c r="AL95" i="1"/>
  <c r="I95" i="1" s="1"/>
  <c r="H95" i="1" s="1"/>
  <c r="AG95" i="1"/>
  <c r="AE95" i="1"/>
  <c r="Y95" i="1"/>
  <c r="X95" i="1"/>
  <c r="W95" i="1"/>
  <c r="S95" i="1"/>
  <c r="P95" i="1"/>
  <c r="K95" i="1"/>
  <c r="J95" i="1"/>
  <c r="BI95" i="1" s="1"/>
  <c r="BK95" i="1" s="1"/>
  <c r="CA94" i="1"/>
  <c r="BZ94" i="1"/>
  <c r="BX94" i="1"/>
  <c r="BY94" i="1" s="1"/>
  <c r="BH94" i="1" s="1"/>
  <c r="BJ94" i="1" s="1"/>
  <c r="BU94" i="1"/>
  <c r="BT94" i="1"/>
  <c r="BM94" i="1"/>
  <c r="BP94" i="1" s="1"/>
  <c r="BL94" i="1"/>
  <c r="BF94" i="1"/>
  <c r="AZ94" i="1"/>
  <c r="AU94" i="1"/>
  <c r="AS94" i="1" s="1"/>
  <c r="AL94" i="1"/>
  <c r="AG94" i="1"/>
  <c r="J94" i="1" s="1"/>
  <c r="BI94" i="1" s="1"/>
  <c r="Y94" i="1"/>
  <c r="X94" i="1"/>
  <c r="W94" i="1" s="1"/>
  <c r="P94" i="1"/>
  <c r="I94" i="1"/>
  <c r="H94" i="1" s="1"/>
  <c r="CA93" i="1"/>
  <c r="BZ93" i="1"/>
  <c r="BY93" i="1"/>
  <c r="BH93" i="1" s="1"/>
  <c r="BX93" i="1"/>
  <c r="BU93" i="1"/>
  <c r="BT93" i="1"/>
  <c r="BL93" i="1"/>
  <c r="BF93" i="1"/>
  <c r="AZ93" i="1"/>
  <c r="BM93" i="1" s="1"/>
  <c r="BP93" i="1" s="1"/>
  <c r="AU93" i="1"/>
  <c r="AS93" i="1"/>
  <c r="AT93" i="1" s="1"/>
  <c r="AL93" i="1"/>
  <c r="I93" i="1" s="1"/>
  <c r="H93" i="1" s="1"/>
  <c r="AG93" i="1"/>
  <c r="AE93" i="1"/>
  <c r="Y93" i="1"/>
  <c r="X93" i="1"/>
  <c r="W93" i="1"/>
  <c r="S93" i="1"/>
  <c r="P93" i="1"/>
  <c r="K93" i="1"/>
  <c r="J93" i="1"/>
  <c r="BI93" i="1" s="1"/>
  <c r="CA92" i="1"/>
  <c r="BZ92" i="1"/>
  <c r="BX92" i="1"/>
  <c r="BY92" i="1" s="1"/>
  <c r="BH92" i="1" s="1"/>
  <c r="BJ92" i="1" s="1"/>
  <c r="BU92" i="1"/>
  <c r="BT92" i="1"/>
  <c r="BM92" i="1"/>
  <c r="BP92" i="1" s="1"/>
  <c r="BL92" i="1"/>
  <c r="BF92" i="1"/>
  <c r="AZ92" i="1"/>
  <c r="AU92" i="1"/>
  <c r="AS92" i="1" s="1"/>
  <c r="AL92" i="1"/>
  <c r="AG92" i="1"/>
  <c r="J92" i="1" s="1"/>
  <c r="BI92" i="1" s="1"/>
  <c r="Y92" i="1"/>
  <c r="X92" i="1"/>
  <c r="W92" i="1" s="1"/>
  <c r="P92" i="1"/>
  <c r="I92" i="1"/>
  <c r="H92" i="1" s="1"/>
  <c r="CA91" i="1"/>
  <c r="BZ91" i="1"/>
  <c r="BY91" i="1"/>
  <c r="BH91" i="1" s="1"/>
  <c r="BX91" i="1"/>
  <c r="BU91" i="1"/>
  <c r="BT91" i="1"/>
  <c r="BL91" i="1"/>
  <c r="BF91" i="1"/>
  <c r="AZ91" i="1"/>
  <c r="BM91" i="1" s="1"/>
  <c r="BP91" i="1" s="1"/>
  <c r="AU91" i="1"/>
  <c r="AS91" i="1"/>
  <c r="AT91" i="1" s="1"/>
  <c r="AL91" i="1"/>
  <c r="I91" i="1" s="1"/>
  <c r="H91" i="1" s="1"/>
  <c r="AG91" i="1"/>
  <c r="AE91" i="1"/>
  <c r="Y91" i="1"/>
  <c r="X91" i="1"/>
  <c r="W91" i="1"/>
  <c r="S91" i="1"/>
  <c r="T91" i="1" s="1"/>
  <c r="U91" i="1" s="1"/>
  <c r="P91" i="1"/>
  <c r="K91" i="1"/>
  <c r="J91" i="1"/>
  <c r="BI91" i="1" s="1"/>
  <c r="CA90" i="1"/>
  <c r="BZ90" i="1"/>
  <c r="BX90" i="1"/>
  <c r="BY90" i="1" s="1"/>
  <c r="BH90" i="1" s="1"/>
  <c r="BJ90" i="1" s="1"/>
  <c r="BU90" i="1"/>
  <c r="BT90" i="1"/>
  <c r="BM90" i="1"/>
  <c r="BP90" i="1" s="1"/>
  <c r="BL90" i="1"/>
  <c r="BF90" i="1"/>
  <c r="AZ90" i="1"/>
  <c r="AU90" i="1"/>
  <c r="AS90" i="1" s="1"/>
  <c r="AL90" i="1"/>
  <c r="AG90" i="1"/>
  <c r="J90" i="1" s="1"/>
  <c r="BI90" i="1" s="1"/>
  <c r="BK90" i="1" s="1"/>
  <c r="Y90" i="1"/>
  <c r="X90" i="1"/>
  <c r="W90" i="1" s="1"/>
  <c r="P90" i="1"/>
  <c r="I90" i="1"/>
  <c r="H90" i="1" s="1"/>
  <c r="CA89" i="1"/>
  <c r="BZ89" i="1"/>
  <c r="BY89" i="1"/>
  <c r="BH89" i="1" s="1"/>
  <c r="BX89" i="1"/>
  <c r="BU89" i="1"/>
  <c r="BT89" i="1"/>
  <c r="BL89" i="1"/>
  <c r="BF89" i="1"/>
  <c r="BJ89" i="1" s="1"/>
  <c r="AZ89" i="1"/>
  <c r="BM89" i="1" s="1"/>
  <c r="BP89" i="1" s="1"/>
  <c r="AU89" i="1"/>
  <c r="AS89" i="1"/>
  <c r="AL89" i="1"/>
  <c r="I89" i="1" s="1"/>
  <c r="H89" i="1" s="1"/>
  <c r="AG89" i="1"/>
  <c r="AA89" i="1"/>
  <c r="Y89" i="1"/>
  <c r="X89" i="1"/>
  <c r="W89" i="1"/>
  <c r="S89" i="1"/>
  <c r="P89" i="1"/>
  <c r="J89" i="1"/>
  <c r="BI89" i="1" s="1"/>
  <c r="BK89" i="1" s="1"/>
  <c r="CA88" i="1"/>
  <c r="BZ88" i="1"/>
  <c r="BX88" i="1"/>
  <c r="BY88" i="1" s="1"/>
  <c r="BH88" i="1" s="1"/>
  <c r="BJ88" i="1" s="1"/>
  <c r="BU88" i="1"/>
  <c r="BT88" i="1"/>
  <c r="BM88" i="1"/>
  <c r="BP88" i="1" s="1"/>
  <c r="BL88" i="1"/>
  <c r="BF88" i="1"/>
  <c r="AZ88" i="1"/>
  <c r="AU88" i="1"/>
  <c r="AS88" i="1" s="1"/>
  <c r="AL88" i="1"/>
  <c r="AG88" i="1"/>
  <c r="J88" i="1" s="1"/>
  <c r="BI88" i="1" s="1"/>
  <c r="BK88" i="1" s="1"/>
  <c r="Y88" i="1"/>
  <c r="X88" i="1"/>
  <c r="P88" i="1"/>
  <c r="I88" i="1"/>
  <c r="H88" i="1" s="1"/>
  <c r="AA88" i="1" s="1"/>
  <c r="CA87" i="1"/>
  <c r="BZ87" i="1"/>
  <c r="BY87" i="1"/>
  <c r="BH87" i="1" s="1"/>
  <c r="BX87" i="1"/>
  <c r="BU87" i="1"/>
  <c r="BT87" i="1"/>
  <c r="BL87" i="1"/>
  <c r="BF87" i="1"/>
  <c r="BJ87" i="1" s="1"/>
  <c r="AZ87" i="1"/>
  <c r="BM87" i="1" s="1"/>
  <c r="BP87" i="1" s="1"/>
  <c r="AU87" i="1"/>
  <c r="AS87" i="1"/>
  <c r="AL87" i="1"/>
  <c r="I87" i="1" s="1"/>
  <c r="H87" i="1" s="1"/>
  <c r="AG87" i="1"/>
  <c r="AA87" i="1"/>
  <c r="Y87" i="1"/>
  <c r="X87" i="1"/>
  <c r="W87" i="1"/>
  <c r="S87" i="1"/>
  <c r="P87" i="1"/>
  <c r="J87" i="1"/>
  <c r="BI87" i="1" s="1"/>
  <c r="BK87" i="1" s="1"/>
  <c r="CA86" i="1"/>
  <c r="BZ86" i="1"/>
  <c r="BX86" i="1"/>
  <c r="BY86" i="1" s="1"/>
  <c r="BH86" i="1" s="1"/>
  <c r="BJ86" i="1" s="1"/>
  <c r="BU86" i="1"/>
  <c r="BT86" i="1"/>
  <c r="BM86" i="1"/>
  <c r="BP86" i="1" s="1"/>
  <c r="BL86" i="1"/>
  <c r="BF86" i="1"/>
  <c r="AZ86" i="1"/>
  <c r="AU86" i="1"/>
  <c r="AS86" i="1" s="1"/>
  <c r="AL86" i="1"/>
  <c r="AG86" i="1"/>
  <c r="J86" i="1" s="1"/>
  <c r="BI86" i="1" s="1"/>
  <c r="BK86" i="1" s="1"/>
  <c r="Y86" i="1"/>
  <c r="X86" i="1"/>
  <c r="P86" i="1"/>
  <c r="I86" i="1"/>
  <c r="H86" i="1" s="1"/>
  <c r="AA86" i="1" s="1"/>
  <c r="CA85" i="1"/>
  <c r="BZ85" i="1"/>
  <c r="BY85" i="1"/>
  <c r="BH85" i="1" s="1"/>
  <c r="BX85" i="1"/>
  <c r="BU85" i="1"/>
  <c r="BT85" i="1"/>
  <c r="BL85" i="1"/>
  <c r="BF85" i="1"/>
  <c r="BJ85" i="1" s="1"/>
  <c r="AZ85" i="1"/>
  <c r="BM85" i="1" s="1"/>
  <c r="BP85" i="1" s="1"/>
  <c r="AU85" i="1"/>
  <c r="AS85" i="1"/>
  <c r="AL85" i="1"/>
  <c r="I85" i="1" s="1"/>
  <c r="H85" i="1" s="1"/>
  <c r="AG85" i="1"/>
  <c r="AA85" i="1"/>
  <c r="Y85" i="1"/>
  <c r="X85" i="1"/>
  <c r="W85" i="1"/>
  <c r="S85" i="1"/>
  <c r="P85" i="1"/>
  <c r="J85" i="1"/>
  <c r="BI85" i="1" s="1"/>
  <c r="BK85" i="1" s="1"/>
  <c r="CA84" i="1"/>
  <c r="BZ84" i="1"/>
  <c r="BX84" i="1"/>
  <c r="BY84" i="1" s="1"/>
  <c r="BH84" i="1" s="1"/>
  <c r="BJ84" i="1" s="1"/>
  <c r="BU84" i="1"/>
  <c r="BT84" i="1"/>
  <c r="BM84" i="1"/>
  <c r="BP84" i="1" s="1"/>
  <c r="BL84" i="1"/>
  <c r="BF84" i="1"/>
  <c r="AZ84" i="1"/>
  <c r="AU84" i="1"/>
  <c r="AS84" i="1" s="1"/>
  <c r="AL84" i="1"/>
  <c r="AG84" i="1"/>
  <c r="J84" i="1" s="1"/>
  <c r="BI84" i="1" s="1"/>
  <c r="BK84" i="1" s="1"/>
  <c r="Y84" i="1"/>
  <c r="X84" i="1"/>
  <c r="P84" i="1"/>
  <c r="I84" i="1"/>
  <c r="H84" i="1" s="1"/>
  <c r="AA84" i="1" s="1"/>
  <c r="CA83" i="1"/>
  <c r="BZ83" i="1"/>
  <c r="BY83" i="1"/>
  <c r="BH83" i="1" s="1"/>
  <c r="BX83" i="1"/>
  <c r="BU83" i="1"/>
  <c r="BT83" i="1"/>
  <c r="BL83" i="1"/>
  <c r="BF83" i="1"/>
  <c r="BJ83" i="1" s="1"/>
  <c r="AZ83" i="1"/>
  <c r="BM83" i="1" s="1"/>
  <c r="BP83" i="1" s="1"/>
  <c r="AU83" i="1"/>
  <c r="AS83" i="1"/>
  <c r="AL83" i="1"/>
  <c r="I83" i="1" s="1"/>
  <c r="H83" i="1" s="1"/>
  <c r="AG83" i="1"/>
  <c r="AA83" i="1"/>
  <c r="Y83" i="1"/>
  <c r="X83" i="1"/>
  <c r="W83" i="1"/>
  <c r="S83" i="1"/>
  <c r="P83" i="1"/>
  <c r="J83" i="1"/>
  <c r="BI83" i="1" s="1"/>
  <c r="BK83" i="1" s="1"/>
  <c r="CA82" i="1"/>
  <c r="BZ82" i="1"/>
  <c r="BX82" i="1"/>
  <c r="BY82" i="1" s="1"/>
  <c r="BH82" i="1" s="1"/>
  <c r="BJ82" i="1" s="1"/>
  <c r="BU82" i="1"/>
  <c r="BT82" i="1"/>
  <c r="BM82" i="1"/>
  <c r="BP82" i="1" s="1"/>
  <c r="BL82" i="1"/>
  <c r="BF82" i="1"/>
  <c r="AZ82" i="1"/>
  <c r="AU82" i="1"/>
  <c r="AS82" i="1" s="1"/>
  <c r="AL82" i="1"/>
  <c r="AG82" i="1"/>
  <c r="J82" i="1" s="1"/>
  <c r="BI82" i="1" s="1"/>
  <c r="BK82" i="1" s="1"/>
  <c r="Y82" i="1"/>
  <c r="X82" i="1"/>
  <c r="P82" i="1"/>
  <c r="I82" i="1"/>
  <c r="H82" i="1" s="1"/>
  <c r="AA82" i="1" s="1"/>
  <c r="CA81" i="1"/>
  <c r="BZ81" i="1"/>
  <c r="BY81" i="1"/>
  <c r="BH81" i="1" s="1"/>
  <c r="BX81" i="1"/>
  <c r="BU81" i="1"/>
  <c r="BT81" i="1"/>
  <c r="BL81" i="1"/>
  <c r="BK81" i="1"/>
  <c r="BJ81" i="1"/>
  <c r="BF81" i="1"/>
  <c r="AZ81" i="1"/>
  <c r="BM81" i="1" s="1"/>
  <c r="BP81" i="1" s="1"/>
  <c r="AU81" i="1"/>
  <c r="AS81" i="1"/>
  <c r="AL81" i="1"/>
  <c r="I81" i="1" s="1"/>
  <c r="H81" i="1" s="1"/>
  <c r="AG81" i="1"/>
  <c r="AE81" i="1"/>
  <c r="AA81" i="1"/>
  <c r="Y81" i="1"/>
  <c r="X81" i="1"/>
  <c r="W81" i="1"/>
  <c r="S81" i="1"/>
  <c r="T81" i="1" s="1"/>
  <c r="U81" i="1" s="1"/>
  <c r="AC81" i="1" s="1"/>
  <c r="P81" i="1"/>
  <c r="N81" i="1"/>
  <c r="K81" i="1"/>
  <c r="J81" i="1"/>
  <c r="BI81" i="1" s="1"/>
  <c r="CA80" i="1"/>
  <c r="BZ80" i="1"/>
  <c r="BX80" i="1"/>
  <c r="BU80" i="1"/>
  <c r="BT80" i="1"/>
  <c r="BM80" i="1"/>
  <c r="BP80" i="1" s="1"/>
  <c r="BQ80" i="1" s="1"/>
  <c r="BL80" i="1"/>
  <c r="BF80" i="1"/>
  <c r="AZ80" i="1"/>
  <c r="AU80" i="1"/>
  <c r="AS80" i="1" s="1"/>
  <c r="AT80" i="1"/>
  <c r="AL80" i="1"/>
  <c r="AG80" i="1"/>
  <c r="J80" i="1" s="1"/>
  <c r="BI80" i="1" s="1"/>
  <c r="AF80" i="1"/>
  <c r="Y80" i="1"/>
  <c r="X80" i="1"/>
  <c r="W80" i="1" s="1"/>
  <c r="P80" i="1"/>
  <c r="N80" i="1"/>
  <c r="I80" i="1"/>
  <c r="H80" i="1"/>
  <c r="AA80" i="1" s="1"/>
  <c r="CA79" i="1"/>
  <c r="BZ79" i="1"/>
  <c r="BX79" i="1"/>
  <c r="S79" i="1" s="1"/>
  <c r="BU79" i="1"/>
  <c r="BT79" i="1"/>
  <c r="BL79" i="1"/>
  <c r="BF79" i="1"/>
  <c r="AZ79" i="1"/>
  <c r="BM79" i="1" s="1"/>
  <c r="BP79" i="1" s="1"/>
  <c r="AU79" i="1"/>
  <c r="AT79" i="1"/>
  <c r="AS79" i="1"/>
  <c r="AL79" i="1"/>
  <c r="I79" i="1" s="1"/>
  <c r="H79" i="1" s="1"/>
  <c r="AG79" i="1"/>
  <c r="AF79" i="1"/>
  <c r="AE79" i="1"/>
  <c r="Y79" i="1"/>
  <c r="X79" i="1"/>
  <c r="W79" i="1" s="1"/>
  <c r="P79" i="1"/>
  <c r="N79" i="1"/>
  <c r="K79" i="1"/>
  <c r="J79" i="1"/>
  <c r="BI79" i="1" s="1"/>
  <c r="CA78" i="1"/>
  <c r="BZ78" i="1"/>
  <c r="BX78" i="1"/>
  <c r="BY78" i="1" s="1"/>
  <c r="BH78" i="1" s="1"/>
  <c r="BJ78" i="1" s="1"/>
  <c r="BU78" i="1"/>
  <c r="BT78" i="1"/>
  <c r="BL78" i="1"/>
  <c r="BF78" i="1"/>
  <c r="AZ78" i="1"/>
  <c r="BM78" i="1" s="1"/>
  <c r="BP78" i="1" s="1"/>
  <c r="AU78" i="1"/>
  <c r="AS78" i="1" s="1"/>
  <c r="AL78" i="1"/>
  <c r="I78" i="1" s="1"/>
  <c r="H78" i="1" s="1"/>
  <c r="AG78" i="1"/>
  <c r="Y78" i="1"/>
  <c r="W78" i="1" s="1"/>
  <c r="X78" i="1"/>
  <c r="P78" i="1"/>
  <c r="J78" i="1"/>
  <c r="BI78" i="1" s="1"/>
  <c r="BK78" i="1" s="1"/>
  <c r="CA77" i="1"/>
  <c r="BZ77" i="1"/>
  <c r="BY77" i="1" s="1"/>
  <c r="BH77" i="1" s="1"/>
  <c r="BX77" i="1"/>
  <c r="BU77" i="1"/>
  <c r="BT77" i="1"/>
  <c r="BL77" i="1"/>
  <c r="BF77" i="1"/>
  <c r="BJ77" i="1" s="1"/>
  <c r="AZ77" i="1"/>
  <c r="BM77" i="1" s="1"/>
  <c r="BP77" i="1" s="1"/>
  <c r="AU77" i="1"/>
  <c r="AT77" i="1"/>
  <c r="AS77" i="1"/>
  <c r="N77" i="1" s="1"/>
  <c r="AL77" i="1"/>
  <c r="AG77" i="1"/>
  <c r="AF77" i="1"/>
  <c r="AE77" i="1"/>
  <c r="Y77" i="1"/>
  <c r="X77" i="1"/>
  <c r="W77" i="1" s="1"/>
  <c r="S77" i="1"/>
  <c r="P77" i="1"/>
  <c r="K77" i="1"/>
  <c r="J77" i="1"/>
  <c r="BI77" i="1" s="1"/>
  <c r="BK77" i="1" s="1"/>
  <c r="I77" i="1"/>
  <c r="H77" i="1"/>
  <c r="AA77" i="1" s="1"/>
  <c r="CA76" i="1"/>
  <c r="BZ76" i="1"/>
  <c r="BX76" i="1"/>
  <c r="BY76" i="1" s="1"/>
  <c r="BH76" i="1" s="1"/>
  <c r="BJ76" i="1" s="1"/>
  <c r="BU76" i="1"/>
  <c r="BT76" i="1"/>
  <c r="BL76" i="1"/>
  <c r="BF76" i="1"/>
  <c r="AZ76" i="1"/>
  <c r="BM76" i="1" s="1"/>
  <c r="BP76" i="1" s="1"/>
  <c r="AU76" i="1"/>
  <c r="AS76" i="1" s="1"/>
  <c r="AL76" i="1"/>
  <c r="I76" i="1" s="1"/>
  <c r="H76" i="1" s="1"/>
  <c r="AG76" i="1"/>
  <c r="Y76" i="1"/>
  <c r="W76" i="1" s="1"/>
  <c r="X76" i="1"/>
  <c r="P76" i="1"/>
  <c r="J76" i="1"/>
  <c r="BI76" i="1" s="1"/>
  <c r="BK76" i="1" s="1"/>
  <c r="CA75" i="1"/>
  <c r="BZ75" i="1"/>
  <c r="BY75" i="1" s="1"/>
  <c r="BH75" i="1" s="1"/>
  <c r="BX75" i="1"/>
  <c r="BU75" i="1"/>
  <c r="BT75" i="1"/>
  <c r="BL75" i="1"/>
  <c r="BF75" i="1"/>
  <c r="AZ75" i="1"/>
  <c r="BM75" i="1" s="1"/>
  <c r="BP75" i="1" s="1"/>
  <c r="AU75" i="1"/>
  <c r="AT75" i="1"/>
  <c r="AS75" i="1"/>
  <c r="N75" i="1" s="1"/>
  <c r="AL75" i="1"/>
  <c r="AG75" i="1"/>
  <c r="AF75" i="1"/>
  <c r="AE75" i="1"/>
  <c r="Y75" i="1"/>
  <c r="X75" i="1"/>
  <c r="W75" i="1" s="1"/>
  <c r="S75" i="1"/>
  <c r="P75" i="1"/>
  <c r="K75" i="1"/>
  <c r="J75" i="1"/>
  <c r="BI75" i="1" s="1"/>
  <c r="I75" i="1"/>
  <c r="H75" i="1"/>
  <c r="AA75" i="1" s="1"/>
  <c r="CA74" i="1"/>
  <c r="BZ74" i="1"/>
  <c r="BX74" i="1"/>
  <c r="BY74" i="1" s="1"/>
  <c r="BH74" i="1" s="1"/>
  <c r="BJ74" i="1" s="1"/>
  <c r="BU74" i="1"/>
  <c r="BT74" i="1"/>
  <c r="BL74" i="1"/>
  <c r="BF74" i="1"/>
  <c r="AZ74" i="1"/>
  <c r="BM74" i="1" s="1"/>
  <c r="BP74" i="1" s="1"/>
  <c r="AU74" i="1"/>
  <c r="AS74" i="1" s="1"/>
  <c r="AL74" i="1"/>
  <c r="I74" i="1" s="1"/>
  <c r="H74" i="1" s="1"/>
  <c r="AG74" i="1"/>
  <c r="Y74" i="1"/>
  <c r="X74" i="1"/>
  <c r="W74" i="1" s="1"/>
  <c r="P74" i="1"/>
  <c r="J74" i="1"/>
  <c r="BI74" i="1" s="1"/>
  <c r="BK74" i="1" s="1"/>
  <c r="CA73" i="1"/>
  <c r="BZ73" i="1"/>
  <c r="BY73" i="1" s="1"/>
  <c r="BH73" i="1" s="1"/>
  <c r="BX73" i="1"/>
  <c r="BU73" i="1"/>
  <c r="BT73" i="1"/>
  <c r="BL73" i="1"/>
  <c r="BF73" i="1"/>
  <c r="BJ73" i="1" s="1"/>
  <c r="AZ73" i="1"/>
  <c r="BM73" i="1" s="1"/>
  <c r="BP73" i="1" s="1"/>
  <c r="AU73" i="1"/>
  <c r="AT73" i="1"/>
  <c r="AS73" i="1"/>
  <c r="N73" i="1" s="1"/>
  <c r="AL73" i="1"/>
  <c r="AG73" i="1"/>
  <c r="AF73" i="1"/>
  <c r="AE73" i="1"/>
  <c r="Y73" i="1"/>
  <c r="X73" i="1"/>
  <c r="W73" i="1" s="1"/>
  <c r="S73" i="1"/>
  <c r="P73" i="1"/>
  <c r="K73" i="1"/>
  <c r="J73" i="1"/>
  <c r="BI73" i="1" s="1"/>
  <c r="BK73" i="1" s="1"/>
  <c r="I73" i="1"/>
  <c r="H73" i="1"/>
  <c r="AA73" i="1" s="1"/>
  <c r="CA72" i="1"/>
  <c r="BZ72" i="1"/>
  <c r="BX72" i="1"/>
  <c r="BY72" i="1" s="1"/>
  <c r="BH72" i="1" s="1"/>
  <c r="BJ72" i="1" s="1"/>
  <c r="BU72" i="1"/>
  <c r="BT72" i="1"/>
  <c r="BL72" i="1"/>
  <c r="BF72" i="1"/>
  <c r="AZ72" i="1"/>
  <c r="BM72" i="1" s="1"/>
  <c r="BP72" i="1" s="1"/>
  <c r="AU72" i="1"/>
  <c r="AS72" i="1" s="1"/>
  <c r="AL72" i="1"/>
  <c r="I72" i="1" s="1"/>
  <c r="H72" i="1" s="1"/>
  <c r="AG72" i="1"/>
  <c r="Y72" i="1"/>
  <c r="X72" i="1"/>
  <c r="W72" i="1" s="1"/>
  <c r="P72" i="1"/>
  <c r="J72" i="1"/>
  <c r="BI72" i="1" s="1"/>
  <c r="BK72" i="1" s="1"/>
  <c r="CA71" i="1"/>
  <c r="BZ71" i="1"/>
  <c r="BY71" i="1" s="1"/>
  <c r="BH71" i="1" s="1"/>
  <c r="BX71" i="1"/>
  <c r="BU71" i="1"/>
  <c r="BT71" i="1"/>
  <c r="BL71" i="1"/>
  <c r="BF71" i="1"/>
  <c r="AZ71" i="1"/>
  <c r="BM71" i="1" s="1"/>
  <c r="BP71" i="1" s="1"/>
  <c r="AU71" i="1"/>
  <c r="AT71" i="1"/>
  <c r="AS71" i="1"/>
  <c r="N71" i="1" s="1"/>
  <c r="AL71" i="1"/>
  <c r="I71" i="1" s="1"/>
  <c r="H71" i="1" s="1"/>
  <c r="AG71" i="1"/>
  <c r="AF71" i="1"/>
  <c r="AE71" i="1"/>
  <c r="Y71" i="1"/>
  <c r="X71" i="1"/>
  <c r="W71" i="1" s="1"/>
  <c r="S71" i="1"/>
  <c r="P71" i="1"/>
  <c r="K71" i="1"/>
  <c r="J71" i="1"/>
  <c r="BI71" i="1" s="1"/>
  <c r="CA70" i="1"/>
  <c r="BZ70" i="1"/>
  <c r="BX70" i="1"/>
  <c r="BY70" i="1" s="1"/>
  <c r="BH70" i="1" s="1"/>
  <c r="BJ70" i="1" s="1"/>
  <c r="BU70" i="1"/>
  <c r="BT70" i="1"/>
  <c r="BL70" i="1"/>
  <c r="BF70" i="1"/>
  <c r="AZ70" i="1"/>
  <c r="BM70" i="1" s="1"/>
  <c r="BP70" i="1" s="1"/>
  <c r="AU70" i="1"/>
  <c r="AS70" i="1" s="1"/>
  <c r="AL70" i="1"/>
  <c r="I70" i="1" s="1"/>
  <c r="H70" i="1" s="1"/>
  <c r="AG70" i="1"/>
  <c r="Y70" i="1"/>
  <c r="X70" i="1"/>
  <c r="W70" i="1" s="1"/>
  <c r="P70" i="1"/>
  <c r="J70" i="1"/>
  <c r="BI70" i="1" s="1"/>
  <c r="BK70" i="1" s="1"/>
  <c r="CA69" i="1"/>
  <c r="BZ69" i="1"/>
  <c r="BY69" i="1" s="1"/>
  <c r="BH69" i="1" s="1"/>
  <c r="BX69" i="1"/>
  <c r="BU69" i="1"/>
  <c r="BT69" i="1"/>
  <c r="BL69" i="1"/>
  <c r="BF69" i="1"/>
  <c r="AZ69" i="1"/>
  <c r="BM69" i="1" s="1"/>
  <c r="BP69" i="1" s="1"/>
  <c r="AU69" i="1"/>
  <c r="AT69" i="1"/>
  <c r="AS69" i="1"/>
  <c r="N69" i="1" s="1"/>
  <c r="AL69" i="1"/>
  <c r="I69" i="1" s="1"/>
  <c r="H69" i="1" s="1"/>
  <c r="AG69" i="1"/>
  <c r="AF69" i="1"/>
  <c r="AE69" i="1"/>
  <c r="Y69" i="1"/>
  <c r="X69" i="1"/>
  <c r="W69" i="1" s="1"/>
  <c r="S69" i="1"/>
  <c r="P69" i="1"/>
  <c r="K69" i="1"/>
  <c r="J69" i="1"/>
  <c r="BI69" i="1" s="1"/>
  <c r="CA68" i="1"/>
  <c r="BZ68" i="1"/>
  <c r="BX68" i="1"/>
  <c r="BY68" i="1" s="1"/>
  <c r="BH68" i="1" s="1"/>
  <c r="BJ68" i="1" s="1"/>
  <c r="BU68" i="1"/>
  <c r="BT68" i="1"/>
  <c r="BL68" i="1"/>
  <c r="BF68" i="1"/>
  <c r="AZ68" i="1"/>
  <c r="BM68" i="1" s="1"/>
  <c r="BP68" i="1" s="1"/>
  <c r="AU68" i="1"/>
  <c r="AS68" i="1" s="1"/>
  <c r="AL68" i="1"/>
  <c r="I68" i="1" s="1"/>
  <c r="H68" i="1" s="1"/>
  <c r="AG68" i="1"/>
  <c r="Y68" i="1"/>
  <c r="X68" i="1"/>
  <c r="W68" i="1" s="1"/>
  <c r="P68" i="1"/>
  <c r="J68" i="1"/>
  <c r="BI68" i="1" s="1"/>
  <c r="BK68" i="1" s="1"/>
  <c r="CA67" i="1"/>
  <c r="BZ67" i="1"/>
  <c r="BY67" i="1" s="1"/>
  <c r="BH67" i="1" s="1"/>
  <c r="BX67" i="1"/>
  <c r="BU67" i="1"/>
  <c r="BT67" i="1"/>
  <c r="BL67" i="1"/>
  <c r="BF67" i="1"/>
  <c r="AZ67" i="1"/>
  <c r="BM67" i="1" s="1"/>
  <c r="BP67" i="1" s="1"/>
  <c r="AU67" i="1"/>
  <c r="AT67" i="1"/>
  <c r="AS67" i="1"/>
  <c r="N67" i="1" s="1"/>
  <c r="AL67" i="1"/>
  <c r="I67" i="1" s="1"/>
  <c r="H67" i="1" s="1"/>
  <c r="AG67" i="1"/>
  <c r="AF67" i="1"/>
  <c r="AE67" i="1"/>
  <c r="Y67" i="1"/>
  <c r="X67" i="1"/>
  <c r="W67" i="1" s="1"/>
  <c r="S67" i="1"/>
  <c r="P67" i="1"/>
  <c r="K67" i="1"/>
  <c r="J67" i="1"/>
  <c r="BI67" i="1" s="1"/>
  <c r="CA66" i="1"/>
  <c r="BZ66" i="1"/>
  <c r="BX66" i="1"/>
  <c r="BY66" i="1" s="1"/>
  <c r="BH66" i="1" s="1"/>
  <c r="BJ66" i="1" s="1"/>
  <c r="BU66" i="1"/>
  <c r="BT66" i="1"/>
  <c r="BL66" i="1"/>
  <c r="BF66" i="1"/>
  <c r="AZ66" i="1"/>
  <c r="BM66" i="1" s="1"/>
  <c r="BP66" i="1" s="1"/>
  <c r="AU66" i="1"/>
  <c r="AS66" i="1" s="1"/>
  <c r="AL66" i="1"/>
  <c r="I66" i="1" s="1"/>
  <c r="H66" i="1" s="1"/>
  <c r="AG66" i="1"/>
  <c r="Y66" i="1"/>
  <c r="X66" i="1"/>
  <c r="W66" i="1" s="1"/>
  <c r="P66" i="1"/>
  <c r="J66" i="1"/>
  <c r="BI66" i="1" s="1"/>
  <c r="BK66" i="1" s="1"/>
  <c r="CA65" i="1"/>
  <c r="BZ65" i="1"/>
  <c r="BY65" i="1" s="1"/>
  <c r="BH65" i="1" s="1"/>
  <c r="BX65" i="1"/>
  <c r="BU65" i="1"/>
  <c r="BT65" i="1"/>
  <c r="BL65" i="1"/>
  <c r="BF65" i="1"/>
  <c r="AZ65" i="1"/>
  <c r="BM65" i="1" s="1"/>
  <c r="BP65" i="1" s="1"/>
  <c r="AU65" i="1"/>
  <c r="AT65" i="1"/>
  <c r="AS65" i="1"/>
  <c r="N65" i="1" s="1"/>
  <c r="AL65" i="1"/>
  <c r="I65" i="1" s="1"/>
  <c r="H65" i="1" s="1"/>
  <c r="AG65" i="1"/>
  <c r="AF65" i="1"/>
  <c r="AE65" i="1"/>
  <c r="Y65" i="1"/>
  <c r="X65" i="1"/>
  <c r="W65" i="1" s="1"/>
  <c r="S65" i="1"/>
  <c r="P65" i="1"/>
  <c r="K65" i="1"/>
  <c r="J65" i="1"/>
  <c r="BI65" i="1" s="1"/>
  <c r="CA64" i="1"/>
  <c r="BZ64" i="1"/>
  <c r="BX64" i="1"/>
  <c r="BY64" i="1" s="1"/>
  <c r="BH64" i="1" s="1"/>
  <c r="BJ64" i="1" s="1"/>
  <c r="BU64" i="1"/>
  <c r="BT64" i="1"/>
  <c r="BL64" i="1"/>
  <c r="BF64" i="1"/>
  <c r="AZ64" i="1"/>
  <c r="BM64" i="1" s="1"/>
  <c r="BP64" i="1" s="1"/>
  <c r="AU64" i="1"/>
  <c r="AS64" i="1" s="1"/>
  <c r="AL64" i="1"/>
  <c r="I64" i="1" s="1"/>
  <c r="H64" i="1" s="1"/>
  <c r="AG64" i="1"/>
  <c r="Y64" i="1"/>
  <c r="X64" i="1"/>
  <c r="W64" i="1" s="1"/>
  <c r="P64" i="1"/>
  <c r="J64" i="1"/>
  <c r="BI64" i="1" s="1"/>
  <c r="BK64" i="1" s="1"/>
  <c r="CA63" i="1"/>
  <c r="BZ63" i="1"/>
  <c r="BY63" i="1" s="1"/>
  <c r="BH63" i="1" s="1"/>
  <c r="BX63" i="1"/>
  <c r="BU63" i="1"/>
  <c r="BT63" i="1"/>
  <c r="BL63" i="1"/>
  <c r="BF63" i="1"/>
  <c r="AZ63" i="1"/>
  <c r="BM63" i="1" s="1"/>
  <c r="BP63" i="1" s="1"/>
  <c r="AU63" i="1"/>
  <c r="AT63" i="1"/>
  <c r="AS63" i="1"/>
  <c r="N63" i="1" s="1"/>
  <c r="AL63" i="1"/>
  <c r="I63" i="1" s="1"/>
  <c r="AG63" i="1"/>
  <c r="AF63" i="1"/>
  <c r="AE63" i="1"/>
  <c r="Y63" i="1"/>
  <c r="X63" i="1"/>
  <c r="W63" i="1" s="1"/>
  <c r="T63" i="1"/>
  <c r="U63" i="1" s="1"/>
  <c r="S63" i="1"/>
  <c r="P63" i="1"/>
  <c r="K63" i="1"/>
  <c r="J63" i="1"/>
  <c r="BI63" i="1" s="1"/>
  <c r="H63" i="1"/>
  <c r="CA62" i="1"/>
  <c r="BZ62" i="1"/>
  <c r="BX62" i="1"/>
  <c r="BU62" i="1"/>
  <c r="BT62" i="1"/>
  <c r="BL62" i="1"/>
  <c r="BF62" i="1"/>
  <c r="AZ62" i="1"/>
  <c r="BM62" i="1" s="1"/>
  <c r="BP62" i="1" s="1"/>
  <c r="AU62" i="1"/>
  <c r="AS62" i="1" s="1"/>
  <c r="N62" i="1" s="1"/>
  <c r="AL62" i="1"/>
  <c r="I62" i="1" s="1"/>
  <c r="H62" i="1" s="1"/>
  <c r="AG62" i="1"/>
  <c r="Y62" i="1"/>
  <c r="X62" i="1"/>
  <c r="W62" i="1" s="1"/>
  <c r="P62" i="1"/>
  <c r="J62" i="1"/>
  <c r="BI62" i="1" s="1"/>
  <c r="CA61" i="1"/>
  <c r="BZ61" i="1"/>
  <c r="BY61" i="1" s="1"/>
  <c r="BH61" i="1" s="1"/>
  <c r="BX61" i="1"/>
  <c r="BU61" i="1"/>
  <c r="BT61" i="1"/>
  <c r="BL61" i="1"/>
  <c r="BF61" i="1"/>
  <c r="AZ61" i="1"/>
  <c r="BM61" i="1" s="1"/>
  <c r="BP61" i="1" s="1"/>
  <c r="AU61" i="1"/>
  <c r="AT61" i="1"/>
  <c r="AS61" i="1"/>
  <c r="N61" i="1" s="1"/>
  <c r="AL61" i="1"/>
  <c r="I61" i="1" s="1"/>
  <c r="AG61" i="1"/>
  <c r="AF61" i="1"/>
  <c r="AE61" i="1"/>
  <c r="Y61" i="1"/>
  <c r="X61" i="1"/>
  <c r="W61" i="1" s="1"/>
  <c r="S61" i="1"/>
  <c r="P61" i="1"/>
  <c r="K61" i="1"/>
  <c r="J61" i="1"/>
  <c r="BI61" i="1" s="1"/>
  <c r="H61" i="1"/>
  <c r="CA60" i="1"/>
  <c r="BZ60" i="1"/>
  <c r="BX60" i="1"/>
  <c r="BU60" i="1"/>
  <c r="BT60" i="1"/>
  <c r="BL60" i="1"/>
  <c r="BF60" i="1"/>
  <c r="AZ60" i="1"/>
  <c r="BM60" i="1" s="1"/>
  <c r="BP60" i="1" s="1"/>
  <c r="AU60" i="1"/>
  <c r="AS60" i="1" s="1"/>
  <c r="AL60" i="1"/>
  <c r="I60" i="1" s="1"/>
  <c r="H60" i="1" s="1"/>
  <c r="AG60" i="1"/>
  <c r="Y60" i="1"/>
  <c r="X60" i="1"/>
  <c r="W60" i="1" s="1"/>
  <c r="P60" i="1"/>
  <c r="N60" i="1"/>
  <c r="J60" i="1"/>
  <c r="BI60" i="1" s="1"/>
  <c r="CA59" i="1"/>
  <c r="BZ59" i="1"/>
  <c r="BY59" i="1" s="1"/>
  <c r="BH59" i="1" s="1"/>
  <c r="BX59" i="1"/>
  <c r="BU59" i="1"/>
  <c r="BT59" i="1"/>
  <c r="BL59" i="1"/>
  <c r="BF59" i="1"/>
  <c r="AZ59" i="1"/>
  <c r="BM59" i="1" s="1"/>
  <c r="BP59" i="1" s="1"/>
  <c r="AU59" i="1"/>
  <c r="AT59" i="1"/>
  <c r="AS59" i="1"/>
  <c r="N59" i="1" s="1"/>
  <c r="AL59" i="1"/>
  <c r="I59" i="1" s="1"/>
  <c r="AG59" i="1"/>
  <c r="AF59" i="1"/>
  <c r="AE59" i="1"/>
  <c r="Y59" i="1"/>
  <c r="X59" i="1"/>
  <c r="W59" i="1" s="1"/>
  <c r="T59" i="1"/>
  <c r="U59" i="1" s="1"/>
  <c r="S59" i="1"/>
  <c r="P59" i="1"/>
  <c r="K59" i="1"/>
  <c r="J59" i="1"/>
  <c r="BI59" i="1" s="1"/>
  <c r="H59" i="1"/>
  <c r="CA58" i="1"/>
  <c r="BZ58" i="1"/>
  <c r="BX58" i="1"/>
  <c r="BU58" i="1"/>
  <c r="BT58" i="1"/>
  <c r="BP58" i="1"/>
  <c r="BL58" i="1"/>
  <c r="BF58" i="1"/>
  <c r="AZ58" i="1"/>
  <c r="BM58" i="1" s="1"/>
  <c r="AU58" i="1"/>
  <c r="AS58" i="1" s="1"/>
  <c r="N58" i="1" s="1"/>
  <c r="AL58" i="1"/>
  <c r="I58" i="1" s="1"/>
  <c r="H58" i="1" s="1"/>
  <c r="AG58" i="1"/>
  <c r="Y58" i="1"/>
  <c r="X58" i="1"/>
  <c r="W58" i="1" s="1"/>
  <c r="P58" i="1"/>
  <c r="J58" i="1"/>
  <c r="BI58" i="1" s="1"/>
  <c r="CA57" i="1"/>
  <c r="BZ57" i="1"/>
  <c r="BY57" i="1" s="1"/>
  <c r="BH57" i="1" s="1"/>
  <c r="BX57" i="1"/>
  <c r="BU57" i="1"/>
  <c r="BT57" i="1"/>
  <c r="BL57" i="1"/>
  <c r="BF57" i="1"/>
  <c r="AZ57" i="1"/>
  <c r="BM57" i="1" s="1"/>
  <c r="BP57" i="1" s="1"/>
  <c r="AU57" i="1"/>
  <c r="AT57" i="1"/>
  <c r="AS57" i="1"/>
  <c r="N57" i="1" s="1"/>
  <c r="AL57" i="1"/>
  <c r="I57" i="1" s="1"/>
  <c r="AG57" i="1"/>
  <c r="AF57" i="1"/>
  <c r="AE57" i="1"/>
  <c r="Y57" i="1"/>
  <c r="X57" i="1"/>
  <c r="W57" i="1" s="1"/>
  <c r="S57" i="1"/>
  <c r="P57" i="1"/>
  <c r="K57" i="1"/>
  <c r="J57" i="1"/>
  <c r="BI57" i="1" s="1"/>
  <c r="H57" i="1"/>
  <c r="CA56" i="1"/>
  <c r="BZ56" i="1"/>
  <c r="BX56" i="1"/>
  <c r="BU56" i="1"/>
  <c r="BT56" i="1"/>
  <c r="BL56" i="1"/>
  <c r="BF56" i="1"/>
  <c r="AZ56" i="1"/>
  <c r="BM56" i="1" s="1"/>
  <c r="BP56" i="1" s="1"/>
  <c r="AU56" i="1"/>
  <c r="AS56" i="1" s="1"/>
  <c r="AL56" i="1"/>
  <c r="AG56" i="1"/>
  <c r="Y56" i="1"/>
  <c r="X56" i="1"/>
  <c r="W56" i="1" s="1"/>
  <c r="P56" i="1"/>
  <c r="N56" i="1"/>
  <c r="J56" i="1"/>
  <c r="BI56" i="1" s="1"/>
  <c r="I56" i="1"/>
  <c r="H56" i="1" s="1"/>
  <c r="CA55" i="1"/>
  <c r="BZ55" i="1"/>
  <c r="BY55" i="1" s="1"/>
  <c r="BX55" i="1"/>
  <c r="BU55" i="1"/>
  <c r="BT55" i="1"/>
  <c r="BR55" i="1"/>
  <c r="BV55" i="1" s="1"/>
  <c r="BW55" i="1" s="1"/>
  <c r="BL55" i="1"/>
  <c r="BH55" i="1"/>
  <c r="BF55" i="1"/>
  <c r="AZ55" i="1"/>
  <c r="BM55" i="1" s="1"/>
  <c r="BP55" i="1" s="1"/>
  <c r="BS55" i="1" s="1"/>
  <c r="AU55" i="1"/>
  <c r="AT55" i="1"/>
  <c r="AS55" i="1"/>
  <c r="N55" i="1" s="1"/>
  <c r="AL55" i="1"/>
  <c r="I55" i="1" s="1"/>
  <c r="AG55" i="1"/>
  <c r="AF55" i="1"/>
  <c r="AE55" i="1"/>
  <c r="Y55" i="1"/>
  <c r="X55" i="1"/>
  <c r="W55" i="1"/>
  <c r="S55" i="1"/>
  <c r="P55" i="1"/>
  <c r="K55" i="1"/>
  <c r="J55" i="1"/>
  <c r="BI55" i="1" s="1"/>
  <c r="BK55" i="1" s="1"/>
  <c r="H55" i="1"/>
  <c r="AA55" i="1" s="1"/>
  <c r="CA54" i="1"/>
  <c r="BZ54" i="1"/>
  <c r="BX54" i="1"/>
  <c r="BU54" i="1"/>
  <c r="BT54" i="1"/>
  <c r="BL54" i="1"/>
  <c r="BF54" i="1"/>
  <c r="AZ54" i="1"/>
  <c r="BM54" i="1" s="1"/>
  <c r="BP54" i="1" s="1"/>
  <c r="AU54" i="1"/>
  <c r="AS54" i="1" s="1"/>
  <c r="AL54" i="1"/>
  <c r="I54" i="1" s="1"/>
  <c r="H54" i="1" s="1"/>
  <c r="AA54" i="1" s="1"/>
  <c r="AG54" i="1"/>
  <c r="Y54" i="1"/>
  <c r="X54" i="1"/>
  <c r="W54" i="1" s="1"/>
  <c r="P54" i="1"/>
  <c r="N54" i="1"/>
  <c r="J54" i="1"/>
  <c r="BI54" i="1" s="1"/>
  <c r="CA53" i="1"/>
  <c r="BZ53" i="1"/>
  <c r="BY53" i="1"/>
  <c r="BH53" i="1" s="1"/>
  <c r="BX53" i="1"/>
  <c r="BV53" i="1"/>
  <c r="BW53" i="1" s="1"/>
  <c r="BU53" i="1"/>
  <c r="BT53" i="1"/>
  <c r="BR53" i="1"/>
  <c r="BQ53" i="1"/>
  <c r="BL53" i="1"/>
  <c r="BK53" i="1"/>
  <c r="BF53" i="1"/>
  <c r="AZ53" i="1"/>
  <c r="BM53" i="1" s="1"/>
  <c r="BP53" i="1" s="1"/>
  <c r="BS53" i="1" s="1"/>
  <c r="AU53" i="1"/>
  <c r="AS53" i="1"/>
  <c r="N53" i="1" s="1"/>
  <c r="AL53" i="1"/>
  <c r="I53" i="1" s="1"/>
  <c r="AG53" i="1"/>
  <c r="AE53" i="1"/>
  <c r="AA53" i="1"/>
  <c r="Y53" i="1"/>
  <c r="X53" i="1"/>
  <c r="W53" i="1" s="1"/>
  <c r="T53" i="1"/>
  <c r="U53" i="1" s="1"/>
  <c r="S53" i="1"/>
  <c r="P53" i="1"/>
  <c r="AB53" i="1" s="1"/>
  <c r="J53" i="1"/>
  <c r="BI53" i="1" s="1"/>
  <c r="H53" i="1"/>
  <c r="CA52" i="1"/>
  <c r="BZ52" i="1"/>
  <c r="BX52" i="1"/>
  <c r="BU52" i="1"/>
  <c r="BT52" i="1"/>
  <c r="BM52" i="1"/>
  <c r="BP52" i="1" s="1"/>
  <c r="BL52" i="1"/>
  <c r="BF52" i="1"/>
  <c r="AZ52" i="1"/>
  <c r="AU52" i="1"/>
  <c r="AS52" i="1" s="1"/>
  <c r="N52" i="1" s="1"/>
  <c r="AL52" i="1"/>
  <c r="AG52" i="1"/>
  <c r="J52" i="1" s="1"/>
  <c r="BI52" i="1" s="1"/>
  <c r="Y52" i="1"/>
  <c r="X52" i="1"/>
  <c r="P52" i="1"/>
  <c r="I52" i="1"/>
  <c r="H52" i="1" s="1"/>
  <c r="AA52" i="1" s="1"/>
  <c r="CA51" i="1"/>
  <c r="BZ51" i="1"/>
  <c r="BY51" i="1" s="1"/>
  <c r="BH51" i="1" s="1"/>
  <c r="BX51" i="1"/>
  <c r="BU51" i="1"/>
  <c r="BT51" i="1"/>
  <c r="BL51" i="1"/>
  <c r="BF51" i="1"/>
  <c r="AZ51" i="1"/>
  <c r="BM51" i="1" s="1"/>
  <c r="BP51" i="1" s="1"/>
  <c r="AU51" i="1"/>
  <c r="AT51" i="1"/>
  <c r="AS51" i="1"/>
  <c r="N51" i="1" s="1"/>
  <c r="AL51" i="1"/>
  <c r="I51" i="1" s="1"/>
  <c r="H51" i="1" s="1"/>
  <c r="AG51" i="1"/>
  <c r="AF51" i="1"/>
  <c r="AE51" i="1"/>
  <c r="Y51" i="1"/>
  <c r="X51" i="1"/>
  <c r="W51" i="1"/>
  <c r="S51" i="1"/>
  <c r="P51" i="1"/>
  <c r="K51" i="1"/>
  <c r="J51" i="1"/>
  <c r="BI51" i="1" s="1"/>
  <c r="BK51" i="1" s="1"/>
  <c r="CA50" i="1"/>
  <c r="BZ50" i="1"/>
  <c r="BX50" i="1"/>
  <c r="BU50" i="1"/>
  <c r="BT50" i="1"/>
  <c r="BL50" i="1"/>
  <c r="BI50" i="1"/>
  <c r="BF50" i="1"/>
  <c r="AZ50" i="1"/>
  <c r="BM50" i="1" s="1"/>
  <c r="BP50" i="1" s="1"/>
  <c r="AU50" i="1"/>
  <c r="AS50" i="1" s="1"/>
  <c r="AL50" i="1"/>
  <c r="I50" i="1" s="1"/>
  <c r="H50" i="1" s="1"/>
  <c r="AG50" i="1"/>
  <c r="Y50" i="1"/>
  <c r="X50" i="1"/>
  <c r="W50" i="1" s="1"/>
  <c r="P50" i="1"/>
  <c r="N50" i="1"/>
  <c r="J50" i="1"/>
  <c r="CA49" i="1"/>
  <c r="BZ49" i="1"/>
  <c r="BY49" i="1"/>
  <c r="BH49" i="1" s="1"/>
  <c r="BX49" i="1"/>
  <c r="BV49" i="1"/>
  <c r="BW49" i="1" s="1"/>
  <c r="BU49" i="1"/>
  <c r="BT49" i="1"/>
  <c r="BR49" i="1"/>
  <c r="BQ49" i="1"/>
  <c r="BL49" i="1"/>
  <c r="BF49" i="1"/>
  <c r="BJ49" i="1" s="1"/>
  <c r="AZ49" i="1"/>
  <c r="BM49" i="1" s="1"/>
  <c r="BP49" i="1" s="1"/>
  <c r="BS49" i="1" s="1"/>
  <c r="AU49" i="1"/>
  <c r="AS49" i="1"/>
  <c r="AL49" i="1"/>
  <c r="I49" i="1" s="1"/>
  <c r="AG49" i="1"/>
  <c r="AE49" i="1"/>
  <c r="AA49" i="1"/>
  <c r="Y49" i="1"/>
  <c r="X49" i="1"/>
  <c r="W49" i="1" s="1"/>
  <c r="S49" i="1"/>
  <c r="P49" i="1"/>
  <c r="J49" i="1"/>
  <c r="BI49" i="1" s="1"/>
  <c r="BK49" i="1" s="1"/>
  <c r="H49" i="1"/>
  <c r="CA48" i="1"/>
  <c r="BZ48" i="1"/>
  <c r="BX48" i="1"/>
  <c r="BU48" i="1"/>
  <c r="BT48" i="1"/>
  <c r="BS48" i="1"/>
  <c r="BM48" i="1"/>
  <c r="BP48" i="1" s="1"/>
  <c r="BL48" i="1"/>
  <c r="BF48" i="1"/>
  <c r="AZ48" i="1"/>
  <c r="AU48" i="1"/>
  <c r="AS48" i="1" s="1"/>
  <c r="AL48" i="1"/>
  <c r="AG48" i="1"/>
  <c r="Y48" i="1"/>
  <c r="X48" i="1"/>
  <c r="W48" i="1" s="1"/>
  <c r="P48" i="1"/>
  <c r="J48" i="1"/>
  <c r="BI48" i="1" s="1"/>
  <c r="I48" i="1"/>
  <c r="H48" i="1"/>
  <c r="CA47" i="1"/>
  <c r="BZ47" i="1"/>
  <c r="BX47" i="1"/>
  <c r="BU47" i="1"/>
  <c r="BT47" i="1"/>
  <c r="BL47" i="1"/>
  <c r="BF47" i="1"/>
  <c r="AZ47" i="1"/>
  <c r="BM47" i="1" s="1"/>
  <c r="BP47" i="1" s="1"/>
  <c r="AU47" i="1"/>
  <c r="AT47" i="1"/>
  <c r="AS47" i="1"/>
  <c r="N47" i="1" s="1"/>
  <c r="AL47" i="1"/>
  <c r="I47" i="1" s="1"/>
  <c r="H47" i="1" s="1"/>
  <c r="AG47" i="1"/>
  <c r="AF47" i="1"/>
  <c r="AE47" i="1"/>
  <c r="Y47" i="1"/>
  <c r="X47" i="1"/>
  <c r="W47" i="1"/>
  <c r="P47" i="1"/>
  <c r="K47" i="1"/>
  <c r="J47" i="1"/>
  <c r="BI47" i="1" s="1"/>
  <c r="CA46" i="1"/>
  <c r="BZ46" i="1"/>
  <c r="BX46" i="1"/>
  <c r="BU46" i="1"/>
  <c r="BT46" i="1"/>
  <c r="BM46" i="1"/>
  <c r="BP46" i="1" s="1"/>
  <c r="BL46" i="1"/>
  <c r="BF46" i="1"/>
  <c r="AZ46" i="1"/>
  <c r="AU46" i="1"/>
  <c r="AS46" i="1" s="1"/>
  <c r="AE46" i="1" s="1"/>
  <c r="AT46" i="1"/>
  <c r="AL46" i="1"/>
  <c r="AG46" i="1"/>
  <c r="J46" i="1" s="1"/>
  <c r="BI46" i="1" s="1"/>
  <c r="AF46" i="1"/>
  <c r="Y46" i="1"/>
  <c r="W46" i="1" s="1"/>
  <c r="X46" i="1"/>
  <c r="P46" i="1"/>
  <c r="N46" i="1"/>
  <c r="K46" i="1"/>
  <c r="I46" i="1"/>
  <c r="H46" i="1" s="1"/>
  <c r="AA46" i="1" s="1"/>
  <c r="CA45" i="1"/>
  <c r="BZ45" i="1"/>
  <c r="BY45" i="1"/>
  <c r="BH45" i="1" s="1"/>
  <c r="BX45" i="1"/>
  <c r="BU45" i="1"/>
  <c r="BT45" i="1"/>
  <c r="BQ45" i="1"/>
  <c r="BM45" i="1"/>
  <c r="BP45" i="1" s="1"/>
  <c r="BL45" i="1"/>
  <c r="BF45" i="1"/>
  <c r="BJ45" i="1" s="1"/>
  <c r="AZ45" i="1"/>
  <c r="AU45" i="1"/>
  <c r="AS45" i="1"/>
  <c r="AL45" i="1"/>
  <c r="AG45" i="1"/>
  <c r="J45" i="1" s="1"/>
  <c r="BI45" i="1" s="1"/>
  <c r="BK45" i="1" s="1"/>
  <c r="Y45" i="1"/>
  <c r="X45" i="1"/>
  <c r="W45" i="1"/>
  <c r="S45" i="1"/>
  <c r="P45" i="1"/>
  <c r="I45" i="1"/>
  <c r="H45" i="1" s="1"/>
  <c r="CA44" i="1"/>
  <c r="S44" i="1" s="1"/>
  <c r="BZ44" i="1"/>
  <c r="BY44" i="1"/>
  <c r="BH44" i="1" s="1"/>
  <c r="BX44" i="1"/>
  <c r="BU44" i="1"/>
  <c r="BT44" i="1"/>
  <c r="BM44" i="1"/>
  <c r="BP44" i="1" s="1"/>
  <c r="BL44" i="1"/>
  <c r="BF44" i="1"/>
  <c r="BJ44" i="1" s="1"/>
  <c r="AZ44" i="1"/>
  <c r="AU44" i="1"/>
  <c r="AS44" i="1" s="1"/>
  <c r="AL44" i="1"/>
  <c r="AG44" i="1"/>
  <c r="J44" i="1" s="1"/>
  <c r="BI44" i="1" s="1"/>
  <c r="BK44" i="1" s="1"/>
  <c r="Y44" i="1"/>
  <c r="W44" i="1" s="1"/>
  <c r="X44" i="1"/>
  <c r="P44" i="1"/>
  <c r="I44" i="1"/>
  <c r="H44" i="1" s="1"/>
  <c r="AA44" i="1" s="1"/>
  <c r="CA43" i="1"/>
  <c r="BZ43" i="1"/>
  <c r="BY43" i="1"/>
  <c r="BH43" i="1" s="1"/>
  <c r="BX43" i="1"/>
  <c r="BU43" i="1"/>
  <c r="BT43" i="1"/>
  <c r="BM43" i="1"/>
  <c r="BP43" i="1" s="1"/>
  <c r="BL43" i="1"/>
  <c r="BK43" i="1"/>
  <c r="BF43" i="1"/>
  <c r="BJ43" i="1" s="1"/>
  <c r="AZ43" i="1"/>
  <c r="AU43" i="1"/>
  <c r="AS43" i="1"/>
  <c r="AL43" i="1"/>
  <c r="AG43" i="1"/>
  <c r="J43" i="1" s="1"/>
  <c r="BI43" i="1" s="1"/>
  <c r="AE43" i="1"/>
  <c r="Y43" i="1"/>
  <c r="X43" i="1"/>
  <c r="W43" i="1"/>
  <c r="S43" i="1"/>
  <c r="P43" i="1"/>
  <c r="K43" i="1"/>
  <c r="I43" i="1"/>
  <c r="H43" i="1" s="1"/>
  <c r="CA42" i="1"/>
  <c r="S42" i="1" s="1"/>
  <c r="BZ42" i="1"/>
  <c r="BY42" i="1"/>
  <c r="BH42" i="1" s="1"/>
  <c r="BX42" i="1"/>
  <c r="BU42" i="1"/>
  <c r="BT42" i="1"/>
  <c r="BS42" i="1"/>
  <c r="BM42" i="1"/>
  <c r="BP42" i="1" s="1"/>
  <c r="BL42" i="1"/>
  <c r="BI42" i="1"/>
  <c r="BK42" i="1" s="1"/>
  <c r="BF42" i="1"/>
  <c r="AZ42" i="1"/>
  <c r="AU42" i="1"/>
  <c r="AS42" i="1" s="1"/>
  <c r="AL42" i="1"/>
  <c r="AG42" i="1"/>
  <c r="J42" i="1" s="1"/>
  <c r="Y42" i="1"/>
  <c r="W42" i="1" s="1"/>
  <c r="X42" i="1"/>
  <c r="P42" i="1"/>
  <c r="I42" i="1"/>
  <c r="H42" i="1" s="1"/>
  <c r="AA42" i="1" s="1"/>
  <c r="CA41" i="1"/>
  <c r="BZ41" i="1"/>
  <c r="BY41" i="1"/>
  <c r="BH41" i="1" s="1"/>
  <c r="BX41" i="1"/>
  <c r="BU41" i="1"/>
  <c r="BT41" i="1"/>
  <c r="BQ41" i="1"/>
  <c r="BM41" i="1"/>
  <c r="BP41" i="1" s="1"/>
  <c r="BL41" i="1"/>
  <c r="BF41" i="1"/>
  <c r="BJ41" i="1" s="1"/>
  <c r="AZ41" i="1"/>
  <c r="AU41" i="1"/>
  <c r="AS41" i="1"/>
  <c r="AL41" i="1"/>
  <c r="AG41" i="1"/>
  <c r="J41" i="1" s="1"/>
  <c r="BI41" i="1" s="1"/>
  <c r="BK41" i="1" s="1"/>
  <c r="Y41" i="1"/>
  <c r="X41" i="1"/>
  <c r="W41" i="1"/>
  <c r="S41" i="1"/>
  <c r="P41" i="1"/>
  <c r="I41" i="1"/>
  <c r="H41" i="1" s="1"/>
  <c r="CA40" i="1"/>
  <c r="S40" i="1" s="1"/>
  <c r="BZ40" i="1"/>
  <c r="BY40" i="1"/>
  <c r="BH40" i="1" s="1"/>
  <c r="BX40" i="1"/>
  <c r="BU40" i="1"/>
  <c r="BT40" i="1"/>
  <c r="BM40" i="1"/>
  <c r="BP40" i="1" s="1"/>
  <c r="BL40" i="1"/>
  <c r="BF40" i="1"/>
  <c r="BJ40" i="1" s="1"/>
  <c r="AZ40" i="1"/>
  <c r="AU40" i="1"/>
  <c r="AS40" i="1" s="1"/>
  <c r="AL40" i="1"/>
  <c r="AG40" i="1"/>
  <c r="J40" i="1" s="1"/>
  <c r="BI40" i="1" s="1"/>
  <c r="BK40" i="1" s="1"/>
  <c r="Y40" i="1"/>
  <c r="W40" i="1" s="1"/>
  <c r="X40" i="1"/>
  <c r="P40" i="1"/>
  <c r="I40" i="1"/>
  <c r="H40" i="1" s="1"/>
  <c r="AA40" i="1" s="1"/>
  <c r="CA39" i="1"/>
  <c r="BZ39" i="1"/>
  <c r="BY39" i="1"/>
  <c r="BH39" i="1" s="1"/>
  <c r="BX39" i="1"/>
  <c r="BU39" i="1"/>
  <c r="BT39" i="1"/>
  <c r="BM39" i="1"/>
  <c r="BP39" i="1" s="1"/>
  <c r="BL39" i="1"/>
  <c r="BK39" i="1"/>
  <c r="BF39" i="1"/>
  <c r="BJ39" i="1" s="1"/>
  <c r="AZ39" i="1"/>
  <c r="AU39" i="1"/>
  <c r="AS39" i="1"/>
  <c r="AL39" i="1"/>
  <c r="AG39" i="1"/>
  <c r="J39" i="1" s="1"/>
  <c r="BI39" i="1" s="1"/>
  <c r="AE39" i="1"/>
  <c r="Y39" i="1"/>
  <c r="X39" i="1"/>
  <c r="W39" i="1"/>
  <c r="S39" i="1"/>
  <c r="P39" i="1"/>
  <c r="K39" i="1"/>
  <c r="I39" i="1"/>
  <c r="H39" i="1" s="1"/>
  <c r="CA38" i="1"/>
  <c r="S38" i="1" s="1"/>
  <c r="BZ38" i="1"/>
  <c r="BY38" i="1"/>
  <c r="BH38" i="1" s="1"/>
  <c r="BX38" i="1"/>
  <c r="BU38" i="1"/>
  <c r="BT38" i="1"/>
  <c r="BS38" i="1"/>
  <c r="BM38" i="1"/>
  <c r="BP38" i="1" s="1"/>
  <c r="BL38" i="1"/>
  <c r="BI38" i="1"/>
  <c r="BK38" i="1" s="1"/>
  <c r="BF38" i="1"/>
  <c r="AZ38" i="1"/>
  <c r="AU38" i="1"/>
  <c r="AS38" i="1" s="1"/>
  <c r="AL38" i="1"/>
  <c r="AG38" i="1"/>
  <c r="J38" i="1" s="1"/>
  <c r="Y38" i="1"/>
  <c r="W38" i="1" s="1"/>
  <c r="X38" i="1"/>
  <c r="P38" i="1"/>
  <c r="I38" i="1"/>
  <c r="H38" i="1" s="1"/>
  <c r="AA38" i="1" s="1"/>
  <c r="CA37" i="1"/>
  <c r="BZ37" i="1"/>
  <c r="BY37" i="1"/>
  <c r="BH37" i="1" s="1"/>
  <c r="BX37" i="1"/>
  <c r="BU37" i="1"/>
  <c r="BT37" i="1"/>
  <c r="BQ37" i="1"/>
  <c r="BM37" i="1"/>
  <c r="BP37" i="1" s="1"/>
  <c r="BL37" i="1"/>
  <c r="BF37" i="1"/>
  <c r="BJ37" i="1" s="1"/>
  <c r="AZ37" i="1"/>
  <c r="AU37" i="1"/>
  <c r="AS37" i="1"/>
  <c r="AL37" i="1"/>
  <c r="AG37" i="1"/>
  <c r="J37" i="1" s="1"/>
  <c r="BI37" i="1" s="1"/>
  <c r="BK37" i="1" s="1"/>
  <c r="Y37" i="1"/>
  <c r="X37" i="1"/>
  <c r="W37" i="1"/>
  <c r="S37" i="1"/>
  <c r="P37" i="1"/>
  <c r="I37" i="1"/>
  <c r="H37" i="1" s="1"/>
  <c r="CA36" i="1"/>
  <c r="S36" i="1" s="1"/>
  <c r="BZ36" i="1"/>
  <c r="BX36" i="1"/>
  <c r="BY36" i="1" s="1"/>
  <c r="BH36" i="1" s="1"/>
  <c r="BU36" i="1"/>
  <c r="BT36" i="1"/>
  <c r="BM36" i="1"/>
  <c r="BP36" i="1" s="1"/>
  <c r="BL36" i="1"/>
  <c r="BI36" i="1"/>
  <c r="BK36" i="1" s="1"/>
  <c r="BF36" i="1"/>
  <c r="BJ36" i="1" s="1"/>
  <c r="AZ36" i="1"/>
  <c r="AU36" i="1"/>
  <c r="AS36" i="1" s="1"/>
  <c r="AL36" i="1"/>
  <c r="AG36" i="1"/>
  <c r="J36" i="1" s="1"/>
  <c r="Y36" i="1"/>
  <c r="W36" i="1" s="1"/>
  <c r="X36" i="1"/>
  <c r="P36" i="1"/>
  <c r="I36" i="1"/>
  <c r="H36" i="1" s="1"/>
  <c r="AA36" i="1" s="1"/>
  <c r="CA35" i="1"/>
  <c r="BZ35" i="1"/>
  <c r="BY35" i="1"/>
  <c r="BH35" i="1" s="1"/>
  <c r="BX35" i="1"/>
  <c r="BU35" i="1"/>
  <c r="BT35" i="1"/>
  <c r="BQ35" i="1"/>
  <c r="BM35" i="1"/>
  <c r="BP35" i="1" s="1"/>
  <c r="BL35" i="1"/>
  <c r="BK35" i="1"/>
  <c r="BF35" i="1"/>
  <c r="BJ35" i="1" s="1"/>
  <c r="AZ35" i="1"/>
  <c r="AU35" i="1"/>
  <c r="AS35" i="1"/>
  <c r="AL35" i="1"/>
  <c r="AG35" i="1"/>
  <c r="J35" i="1" s="1"/>
  <c r="BI35" i="1" s="1"/>
  <c r="AA35" i="1"/>
  <c r="Y35" i="1"/>
  <c r="X35" i="1"/>
  <c r="W35" i="1"/>
  <c r="S35" i="1"/>
  <c r="P35" i="1"/>
  <c r="I35" i="1"/>
  <c r="H35" i="1"/>
  <c r="CA34" i="1"/>
  <c r="S34" i="1" s="1"/>
  <c r="BZ34" i="1"/>
  <c r="BX34" i="1"/>
  <c r="BY34" i="1" s="1"/>
  <c r="BH34" i="1" s="1"/>
  <c r="BJ34" i="1" s="1"/>
  <c r="BU34" i="1"/>
  <c r="BT34" i="1"/>
  <c r="BS34" i="1"/>
  <c r="BM34" i="1"/>
  <c r="BP34" i="1" s="1"/>
  <c r="BL34" i="1"/>
  <c r="BF34" i="1"/>
  <c r="AZ34" i="1"/>
  <c r="AU34" i="1"/>
  <c r="AS34" i="1" s="1"/>
  <c r="AL34" i="1"/>
  <c r="AG34" i="1"/>
  <c r="J34" i="1" s="1"/>
  <c r="BI34" i="1" s="1"/>
  <c r="BK34" i="1" s="1"/>
  <c r="Y34" i="1"/>
  <c r="W34" i="1" s="1"/>
  <c r="X34" i="1"/>
  <c r="P34" i="1"/>
  <c r="I34" i="1"/>
  <c r="H34" i="1" s="1"/>
  <c r="AA34" i="1" s="1"/>
  <c r="CA33" i="1"/>
  <c r="BZ33" i="1"/>
  <c r="BY33" i="1"/>
  <c r="BH33" i="1" s="1"/>
  <c r="BX33" i="1"/>
  <c r="BU33" i="1"/>
  <c r="BT33" i="1"/>
  <c r="BM33" i="1"/>
  <c r="BP33" i="1" s="1"/>
  <c r="BL33" i="1"/>
  <c r="BF33" i="1"/>
  <c r="BJ33" i="1" s="1"/>
  <c r="AZ33" i="1"/>
  <c r="AU33" i="1"/>
  <c r="AS33" i="1"/>
  <c r="AL33" i="1"/>
  <c r="AG33" i="1"/>
  <c r="J33" i="1" s="1"/>
  <c r="BI33" i="1" s="1"/>
  <c r="BK33" i="1" s="1"/>
  <c r="AE33" i="1"/>
  <c r="AA33" i="1"/>
  <c r="Y33" i="1"/>
  <c r="X33" i="1"/>
  <c r="W33" i="1"/>
  <c r="S33" i="1"/>
  <c r="P33" i="1"/>
  <c r="K33" i="1"/>
  <c r="I33" i="1"/>
  <c r="H33" i="1"/>
  <c r="CA32" i="1"/>
  <c r="BZ32" i="1"/>
  <c r="BX32" i="1"/>
  <c r="BY32" i="1" s="1"/>
  <c r="BH32" i="1" s="1"/>
  <c r="BJ32" i="1" s="1"/>
  <c r="BU32" i="1"/>
  <c r="BT32" i="1"/>
  <c r="BM32" i="1"/>
  <c r="BP32" i="1" s="1"/>
  <c r="BL32" i="1"/>
  <c r="BI32" i="1"/>
  <c r="BK32" i="1" s="1"/>
  <c r="BF32" i="1"/>
  <c r="AZ32" i="1"/>
  <c r="AU32" i="1"/>
  <c r="AS32" i="1" s="1"/>
  <c r="AL32" i="1"/>
  <c r="AG32" i="1"/>
  <c r="J32" i="1" s="1"/>
  <c r="Y32" i="1"/>
  <c r="W32" i="1" s="1"/>
  <c r="X32" i="1"/>
  <c r="P32" i="1"/>
  <c r="I32" i="1"/>
  <c r="H32" i="1" s="1"/>
  <c r="AA32" i="1" s="1"/>
  <c r="CA31" i="1"/>
  <c r="BZ31" i="1"/>
  <c r="BY31" i="1"/>
  <c r="BH31" i="1" s="1"/>
  <c r="BX31" i="1"/>
  <c r="BU31" i="1"/>
  <c r="BT31" i="1"/>
  <c r="BQ31" i="1"/>
  <c r="BM31" i="1"/>
  <c r="BP31" i="1" s="1"/>
  <c r="BL31" i="1"/>
  <c r="BK31" i="1"/>
  <c r="BF31" i="1"/>
  <c r="BJ31" i="1" s="1"/>
  <c r="AZ31" i="1"/>
  <c r="AU31" i="1"/>
  <c r="AS31" i="1"/>
  <c r="AE31" i="1" s="1"/>
  <c r="AL31" i="1"/>
  <c r="AG31" i="1"/>
  <c r="J31" i="1" s="1"/>
  <c r="BI31" i="1" s="1"/>
  <c r="AA31" i="1"/>
  <c r="Y31" i="1"/>
  <c r="X31" i="1"/>
  <c r="W31" i="1"/>
  <c r="S31" i="1"/>
  <c r="P31" i="1"/>
  <c r="I31" i="1"/>
  <c r="H31" i="1"/>
  <c r="CA30" i="1"/>
  <c r="BZ30" i="1"/>
  <c r="BX30" i="1"/>
  <c r="BY30" i="1" s="1"/>
  <c r="BH30" i="1" s="1"/>
  <c r="BJ30" i="1" s="1"/>
  <c r="BU30" i="1"/>
  <c r="BT30" i="1"/>
  <c r="BS30" i="1"/>
  <c r="BM30" i="1"/>
  <c r="BP30" i="1" s="1"/>
  <c r="BL30" i="1"/>
  <c r="BF30" i="1"/>
  <c r="AZ30" i="1"/>
  <c r="AU30" i="1"/>
  <c r="AS30" i="1" s="1"/>
  <c r="AL30" i="1"/>
  <c r="AG30" i="1"/>
  <c r="J30" i="1" s="1"/>
  <c r="BI30" i="1" s="1"/>
  <c r="BK30" i="1" s="1"/>
  <c r="Y30" i="1"/>
  <c r="W30" i="1" s="1"/>
  <c r="X30" i="1"/>
  <c r="P30" i="1"/>
  <c r="I30" i="1"/>
  <c r="H30" i="1" s="1"/>
  <c r="AA30" i="1" s="1"/>
  <c r="CA29" i="1"/>
  <c r="BZ29" i="1"/>
  <c r="BY29" i="1"/>
  <c r="BH29" i="1" s="1"/>
  <c r="BX29" i="1"/>
  <c r="BU29" i="1"/>
  <c r="BT29" i="1"/>
  <c r="BM29" i="1"/>
  <c r="BP29" i="1" s="1"/>
  <c r="BL29" i="1"/>
  <c r="BF29" i="1"/>
  <c r="BJ29" i="1" s="1"/>
  <c r="AZ29" i="1"/>
  <c r="AU29" i="1"/>
  <c r="AS29" i="1"/>
  <c r="AL29" i="1"/>
  <c r="AG29" i="1"/>
  <c r="J29" i="1" s="1"/>
  <c r="BI29" i="1" s="1"/>
  <c r="BK29" i="1" s="1"/>
  <c r="AE29" i="1"/>
  <c r="AA29" i="1"/>
  <c r="Y29" i="1"/>
  <c r="X29" i="1"/>
  <c r="W29" i="1"/>
  <c r="S29" i="1"/>
  <c r="P29" i="1"/>
  <c r="K29" i="1"/>
  <c r="I29" i="1"/>
  <c r="H29" i="1"/>
  <c r="CA28" i="1"/>
  <c r="BZ28" i="1"/>
  <c r="BX28" i="1"/>
  <c r="BY28" i="1" s="1"/>
  <c r="BH28" i="1" s="1"/>
  <c r="BJ28" i="1" s="1"/>
  <c r="BU28" i="1"/>
  <c r="BT28" i="1"/>
  <c r="BS28" i="1"/>
  <c r="BM28" i="1"/>
  <c r="BP28" i="1" s="1"/>
  <c r="BL28" i="1"/>
  <c r="BI28" i="1"/>
  <c r="BK28" i="1" s="1"/>
  <c r="BF28" i="1"/>
  <c r="AZ28" i="1"/>
  <c r="AU28" i="1"/>
  <c r="AS28" i="1" s="1"/>
  <c r="AL28" i="1"/>
  <c r="AG28" i="1"/>
  <c r="J28" i="1" s="1"/>
  <c r="Y28" i="1"/>
  <c r="W28" i="1" s="1"/>
  <c r="X28" i="1"/>
  <c r="P28" i="1"/>
  <c r="I28" i="1"/>
  <c r="H28" i="1" s="1"/>
  <c r="AA28" i="1" s="1"/>
  <c r="CA27" i="1"/>
  <c r="BZ27" i="1"/>
  <c r="BY27" i="1"/>
  <c r="BH27" i="1" s="1"/>
  <c r="BX27" i="1"/>
  <c r="BU27" i="1"/>
  <c r="BT27" i="1"/>
  <c r="BQ27" i="1"/>
  <c r="BM27" i="1"/>
  <c r="BP27" i="1" s="1"/>
  <c r="BL27" i="1"/>
  <c r="BK27" i="1"/>
  <c r="BF27" i="1"/>
  <c r="BJ27" i="1" s="1"/>
  <c r="AZ27" i="1"/>
  <c r="AU27" i="1"/>
  <c r="AS27" i="1"/>
  <c r="AL27" i="1"/>
  <c r="AG27" i="1"/>
  <c r="J27" i="1" s="1"/>
  <c r="BI27" i="1" s="1"/>
  <c r="AA27" i="1"/>
  <c r="Y27" i="1"/>
  <c r="X27" i="1"/>
  <c r="W27" i="1"/>
  <c r="S27" i="1"/>
  <c r="P27" i="1"/>
  <c r="I27" i="1"/>
  <c r="H27" i="1"/>
  <c r="CA26" i="1"/>
  <c r="BZ26" i="1"/>
  <c r="BX26" i="1"/>
  <c r="BY26" i="1" s="1"/>
  <c r="BH26" i="1" s="1"/>
  <c r="BJ26" i="1" s="1"/>
  <c r="BU26" i="1"/>
  <c r="BT26" i="1"/>
  <c r="BS26" i="1"/>
  <c r="BM26" i="1"/>
  <c r="BP26" i="1" s="1"/>
  <c r="BL26" i="1"/>
  <c r="BF26" i="1"/>
  <c r="AZ26" i="1"/>
  <c r="AU26" i="1"/>
  <c r="AS26" i="1" s="1"/>
  <c r="AL26" i="1"/>
  <c r="AG26" i="1"/>
  <c r="J26" i="1" s="1"/>
  <c r="BI26" i="1" s="1"/>
  <c r="BK26" i="1" s="1"/>
  <c r="Y26" i="1"/>
  <c r="W26" i="1" s="1"/>
  <c r="X26" i="1"/>
  <c r="P26" i="1"/>
  <c r="I26" i="1"/>
  <c r="H26" i="1" s="1"/>
  <c r="AA26" i="1" s="1"/>
  <c r="CA25" i="1"/>
  <c r="BZ25" i="1"/>
  <c r="BY25" i="1"/>
  <c r="BH25" i="1" s="1"/>
  <c r="BX25" i="1"/>
  <c r="BU25" i="1"/>
  <c r="BT25" i="1"/>
  <c r="BM25" i="1"/>
  <c r="BP25" i="1" s="1"/>
  <c r="BL25" i="1"/>
  <c r="BF25" i="1"/>
  <c r="BJ25" i="1" s="1"/>
  <c r="AZ25" i="1"/>
  <c r="AU25" i="1"/>
  <c r="AS25" i="1"/>
  <c r="AL25" i="1"/>
  <c r="AG25" i="1"/>
  <c r="J25" i="1" s="1"/>
  <c r="BI25" i="1" s="1"/>
  <c r="BK25" i="1" s="1"/>
  <c r="AE25" i="1"/>
  <c r="AA25" i="1"/>
  <c r="Y25" i="1"/>
  <c r="X25" i="1"/>
  <c r="W25" i="1"/>
  <c r="S25" i="1"/>
  <c r="P25" i="1"/>
  <c r="K25" i="1"/>
  <c r="I25" i="1"/>
  <c r="H25" i="1"/>
  <c r="CA24" i="1"/>
  <c r="BZ24" i="1"/>
  <c r="BX24" i="1"/>
  <c r="BY24" i="1" s="1"/>
  <c r="BH24" i="1" s="1"/>
  <c r="BJ24" i="1" s="1"/>
  <c r="BU24" i="1"/>
  <c r="BT24" i="1"/>
  <c r="BS24" i="1"/>
  <c r="BM24" i="1"/>
  <c r="BP24" i="1" s="1"/>
  <c r="BL24" i="1"/>
  <c r="BI24" i="1"/>
  <c r="BK24" i="1" s="1"/>
  <c r="BF24" i="1"/>
  <c r="AZ24" i="1"/>
  <c r="AU24" i="1"/>
  <c r="AS24" i="1" s="1"/>
  <c r="AL24" i="1"/>
  <c r="AG24" i="1"/>
  <c r="J24" i="1" s="1"/>
  <c r="Y24" i="1"/>
  <c r="W24" i="1" s="1"/>
  <c r="X24" i="1"/>
  <c r="P24" i="1"/>
  <c r="I24" i="1"/>
  <c r="H24" i="1" s="1"/>
  <c r="AA24" i="1" s="1"/>
  <c r="CA23" i="1"/>
  <c r="BZ23" i="1"/>
  <c r="BY23" i="1"/>
  <c r="BH23" i="1" s="1"/>
  <c r="BX23" i="1"/>
  <c r="BU23" i="1"/>
  <c r="BT23" i="1"/>
  <c r="BQ23" i="1"/>
  <c r="BM23" i="1"/>
  <c r="BP23" i="1" s="1"/>
  <c r="BL23" i="1"/>
  <c r="BK23" i="1"/>
  <c r="BF23" i="1"/>
  <c r="BJ23" i="1" s="1"/>
  <c r="AZ23" i="1"/>
  <c r="AU23" i="1"/>
  <c r="AS23" i="1"/>
  <c r="AL23" i="1"/>
  <c r="AG23" i="1"/>
  <c r="J23" i="1" s="1"/>
  <c r="BI23" i="1" s="1"/>
  <c r="AA23" i="1"/>
  <c r="Y23" i="1"/>
  <c r="X23" i="1"/>
  <c r="W23" i="1"/>
  <c r="S23" i="1"/>
  <c r="P23" i="1"/>
  <c r="I23" i="1"/>
  <c r="H23" i="1"/>
  <c r="CA22" i="1"/>
  <c r="BZ22" i="1"/>
  <c r="BX22" i="1"/>
  <c r="BY22" i="1" s="1"/>
  <c r="BH22" i="1" s="1"/>
  <c r="BJ22" i="1" s="1"/>
  <c r="BU22" i="1"/>
  <c r="BT22" i="1"/>
  <c r="BS22" i="1"/>
  <c r="BM22" i="1"/>
  <c r="BP22" i="1" s="1"/>
  <c r="BL22" i="1"/>
  <c r="BF22" i="1"/>
  <c r="AZ22" i="1"/>
  <c r="AU22" i="1"/>
  <c r="AS22" i="1" s="1"/>
  <c r="AL22" i="1"/>
  <c r="AG22" i="1"/>
  <c r="J22" i="1" s="1"/>
  <c r="BI22" i="1" s="1"/>
  <c r="BK22" i="1" s="1"/>
  <c r="Y22" i="1"/>
  <c r="W22" i="1" s="1"/>
  <c r="X22" i="1"/>
  <c r="P22" i="1"/>
  <c r="I22" i="1"/>
  <c r="H22" i="1" s="1"/>
  <c r="AA22" i="1" s="1"/>
  <c r="CA21" i="1"/>
  <c r="BZ21" i="1"/>
  <c r="BY21" i="1"/>
  <c r="BH21" i="1" s="1"/>
  <c r="BX21" i="1"/>
  <c r="BU21" i="1"/>
  <c r="BT21" i="1"/>
  <c r="BM21" i="1"/>
  <c r="BP21" i="1" s="1"/>
  <c r="BQ21" i="1" s="1"/>
  <c r="BL21" i="1"/>
  <c r="BF21" i="1"/>
  <c r="BJ21" i="1" s="1"/>
  <c r="AZ21" i="1"/>
  <c r="AU21" i="1"/>
  <c r="AS21" i="1"/>
  <c r="AL21" i="1"/>
  <c r="AG21" i="1"/>
  <c r="J21" i="1" s="1"/>
  <c r="BI21" i="1" s="1"/>
  <c r="BK21" i="1" s="1"/>
  <c r="AE21" i="1"/>
  <c r="AA21" i="1"/>
  <c r="Y21" i="1"/>
  <c r="X21" i="1"/>
  <c r="W21" i="1"/>
  <c r="S21" i="1"/>
  <c r="P21" i="1"/>
  <c r="K21" i="1"/>
  <c r="I21" i="1"/>
  <c r="H21" i="1"/>
  <c r="CA20" i="1"/>
  <c r="BZ20" i="1"/>
  <c r="BX20" i="1"/>
  <c r="BY20" i="1" s="1"/>
  <c r="BH20" i="1" s="1"/>
  <c r="BJ20" i="1" s="1"/>
  <c r="BU20" i="1"/>
  <c r="BT20" i="1"/>
  <c r="BS20" i="1"/>
  <c r="BM20" i="1"/>
  <c r="BP20" i="1" s="1"/>
  <c r="BL20" i="1"/>
  <c r="BI20" i="1"/>
  <c r="BK20" i="1" s="1"/>
  <c r="BF20" i="1"/>
  <c r="AZ20" i="1"/>
  <c r="AU20" i="1"/>
  <c r="AS20" i="1" s="1"/>
  <c r="AL20" i="1"/>
  <c r="AG20" i="1"/>
  <c r="J20" i="1" s="1"/>
  <c r="Y20" i="1"/>
  <c r="W20" i="1" s="1"/>
  <c r="X20" i="1"/>
  <c r="P20" i="1"/>
  <c r="I20" i="1"/>
  <c r="H20" i="1" s="1"/>
  <c r="AA20" i="1" s="1"/>
  <c r="CA19" i="1"/>
  <c r="BZ19" i="1"/>
  <c r="BY19" i="1"/>
  <c r="BH19" i="1" s="1"/>
  <c r="BX19" i="1"/>
  <c r="BU19" i="1"/>
  <c r="BT19" i="1"/>
  <c r="BL19" i="1"/>
  <c r="BF19" i="1"/>
  <c r="BJ19" i="1" s="1"/>
  <c r="AZ19" i="1"/>
  <c r="BM19" i="1" s="1"/>
  <c r="BP19" i="1" s="1"/>
  <c r="AU19" i="1"/>
  <c r="AS19" i="1"/>
  <c r="AL19" i="1"/>
  <c r="AG19" i="1"/>
  <c r="J19" i="1" s="1"/>
  <c r="BI19" i="1" s="1"/>
  <c r="BK19" i="1" s="1"/>
  <c r="AE19" i="1"/>
  <c r="AA19" i="1"/>
  <c r="Y19" i="1"/>
  <c r="X19" i="1"/>
  <c r="W19" i="1"/>
  <c r="S19" i="1"/>
  <c r="P19" i="1"/>
  <c r="K19" i="1"/>
  <c r="I19" i="1"/>
  <c r="H19" i="1"/>
  <c r="CA18" i="1"/>
  <c r="BZ18" i="1"/>
  <c r="BX18" i="1"/>
  <c r="BY18" i="1" s="1"/>
  <c r="BH18" i="1" s="1"/>
  <c r="BJ18" i="1" s="1"/>
  <c r="BU18" i="1"/>
  <c r="BT18" i="1"/>
  <c r="BM18" i="1"/>
  <c r="BP18" i="1" s="1"/>
  <c r="BL18" i="1"/>
  <c r="BI18" i="1"/>
  <c r="BK18" i="1" s="1"/>
  <c r="BF18" i="1"/>
  <c r="AZ18" i="1"/>
  <c r="AU18" i="1"/>
  <c r="AS18" i="1" s="1"/>
  <c r="AL18" i="1"/>
  <c r="AG18" i="1"/>
  <c r="J18" i="1" s="1"/>
  <c r="Y18" i="1"/>
  <c r="W18" i="1" s="1"/>
  <c r="X18" i="1"/>
  <c r="P18" i="1"/>
  <c r="I18" i="1"/>
  <c r="H18" i="1" s="1"/>
  <c r="AA18" i="1" s="1"/>
  <c r="CA17" i="1"/>
  <c r="BZ17" i="1"/>
  <c r="BY17" i="1"/>
  <c r="BH17" i="1" s="1"/>
  <c r="BX17" i="1"/>
  <c r="BU17" i="1"/>
  <c r="BT17" i="1"/>
  <c r="BL17" i="1"/>
  <c r="BF17" i="1"/>
  <c r="BJ17" i="1" s="1"/>
  <c r="AZ17" i="1"/>
  <c r="BM17" i="1" s="1"/>
  <c r="BP17" i="1" s="1"/>
  <c r="AU17" i="1"/>
  <c r="AS17" i="1"/>
  <c r="AF17" i="1" s="1"/>
  <c r="AL17" i="1"/>
  <c r="AG17" i="1"/>
  <c r="Y17" i="1"/>
  <c r="X17" i="1"/>
  <c r="W17" i="1"/>
  <c r="S17" i="1"/>
  <c r="P17" i="1"/>
  <c r="J17" i="1"/>
  <c r="BI17" i="1" s="1"/>
  <c r="BK17" i="1" s="1"/>
  <c r="I17" i="1"/>
  <c r="H17" i="1"/>
  <c r="BS62" i="1" l="1"/>
  <c r="BR62" i="1"/>
  <c r="BV62" i="1" s="1"/>
  <c r="BW62" i="1" s="1"/>
  <c r="BQ62" i="1"/>
  <c r="AA51" i="1"/>
  <c r="BR50" i="1"/>
  <c r="BV50" i="1" s="1"/>
  <c r="BW50" i="1" s="1"/>
  <c r="BQ50" i="1"/>
  <c r="BS50" i="1"/>
  <c r="AE17" i="1"/>
  <c r="T23" i="1"/>
  <c r="U23" i="1" s="1"/>
  <c r="BS25" i="1"/>
  <c r="BR25" i="1"/>
  <c r="BV25" i="1" s="1"/>
  <c r="BW25" i="1" s="1"/>
  <c r="AT28" i="1"/>
  <c r="AF28" i="1"/>
  <c r="AE28" i="1"/>
  <c r="K28" i="1"/>
  <c r="N28" i="1"/>
  <c r="T31" i="1"/>
  <c r="U31" i="1" s="1"/>
  <c r="T35" i="1"/>
  <c r="U35" i="1" s="1"/>
  <c r="T36" i="1"/>
  <c r="U36" i="1" s="1"/>
  <c r="T40" i="1"/>
  <c r="U40" i="1" s="1"/>
  <c r="AB41" i="1"/>
  <c r="T44" i="1"/>
  <c r="U44" i="1" s="1"/>
  <c r="AA47" i="1"/>
  <c r="BS47" i="1"/>
  <c r="BQ47" i="1"/>
  <c r="BR47" i="1"/>
  <c r="BV47" i="1" s="1"/>
  <c r="BW47" i="1" s="1"/>
  <c r="BS56" i="1"/>
  <c r="BR56" i="1"/>
  <c r="BV56" i="1" s="1"/>
  <c r="BW56" i="1" s="1"/>
  <c r="BQ56" i="1"/>
  <c r="BS58" i="1"/>
  <c r="BR58" i="1"/>
  <c r="BV58" i="1" s="1"/>
  <c r="BW58" i="1" s="1"/>
  <c r="BQ58" i="1"/>
  <c r="V63" i="1"/>
  <c r="Z63" i="1" s="1"/>
  <c r="AC63" i="1"/>
  <c r="AT64" i="1"/>
  <c r="AF64" i="1"/>
  <c r="AE64" i="1"/>
  <c r="K64" i="1"/>
  <c r="N64" i="1"/>
  <c r="AT66" i="1"/>
  <c r="AF66" i="1"/>
  <c r="AE66" i="1"/>
  <c r="K66" i="1"/>
  <c r="N66" i="1"/>
  <c r="AT68" i="1"/>
  <c r="AF68" i="1"/>
  <c r="AE68" i="1"/>
  <c r="K68" i="1"/>
  <c r="N68" i="1"/>
  <c r="AT70" i="1"/>
  <c r="AF70" i="1"/>
  <c r="AE70" i="1"/>
  <c r="K70" i="1"/>
  <c r="N70" i="1"/>
  <c r="AT72" i="1"/>
  <c r="AF72" i="1"/>
  <c r="AE72" i="1"/>
  <c r="K72" i="1"/>
  <c r="N72" i="1"/>
  <c r="BQ73" i="1"/>
  <c r="BS73" i="1"/>
  <c r="BR73" i="1"/>
  <c r="BV73" i="1" s="1"/>
  <c r="BW73" i="1" s="1"/>
  <c r="AT76" i="1"/>
  <c r="AF76" i="1"/>
  <c r="AE76" i="1"/>
  <c r="K76" i="1"/>
  <c r="N76" i="1"/>
  <c r="BQ77" i="1"/>
  <c r="BS77" i="1"/>
  <c r="BR77" i="1"/>
  <c r="BV77" i="1" s="1"/>
  <c r="BW77" i="1" s="1"/>
  <c r="AA79" i="1"/>
  <c r="BS79" i="1"/>
  <c r="BQ79" i="1"/>
  <c r="BR79" i="1"/>
  <c r="BV79" i="1" s="1"/>
  <c r="BW79" i="1" s="1"/>
  <c r="BR18" i="1"/>
  <c r="BV18" i="1" s="1"/>
  <c r="BW18" i="1" s="1"/>
  <c r="BQ18" i="1"/>
  <c r="AB19" i="1"/>
  <c r="N23" i="1"/>
  <c r="AT23" i="1"/>
  <c r="AF23" i="1"/>
  <c r="N27" i="1"/>
  <c r="AT27" i="1"/>
  <c r="AF27" i="1"/>
  <c r="BS29" i="1"/>
  <c r="BR29" i="1"/>
  <c r="BV29" i="1" s="1"/>
  <c r="BW29" i="1" s="1"/>
  <c r="BS33" i="1"/>
  <c r="BR33" i="1"/>
  <c r="BV33" i="1" s="1"/>
  <c r="BW33" i="1" s="1"/>
  <c r="N35" i="1"/>
  <c r="AT35" i="1"/>
  <c r="AF35" i="1"/>
  <c r="AT36" i="1"/>
  <c r="AF36" i="1"/>
  <c r="AE36" i="1"/>
  <c r="K36" i="1"/>
  <c r="N36" i="1"/>
  <c r="AB37" i="1"/>
  <c r="BR40" i="1"/>
  <c r="BV40" i="1" s="1"/>
  <c r="BW40" i="1" s="1"/>
  <c r="BQ40" i="1"/>
  <c r="BR44" i="1"/>
  <c r="BV44" i="1" s="1"/>
  <c r="BW44" i="1" s="1"/>
  <c r="BQ44" i="1"/>
  <c r="K17" i="1"/>
  <c r="BS18" i="1"/>
  <c r="T19" i="1"/>
  <c r="U19" i="1" s="1"/>
  <c r="N19" i="1"/>
  <c r="AT19" i="1"/>
  <c r="AF19" i="1"/>
  <c r="BR20" i="1"/>
  <c r="BV20" i="1" s="1"/>
  <c r="BW20" i="1" s="1"/>
  <c r="BQ20" i="1"/>
  <c r="K23" i="1"/>
  <c r="AE23" i="1"/>
  <c r="BR24" i="1"/>
  <c r="BV24" i="1" s="1"/>
  <c r="BW24" i="1" s="1"/>
  <c r="BQ24" i="1"/>
  <c r="BQ25" i="1"/>
  <c r="K27" i="1"/>
  <c r="AE27" i="1"/>
  <c r="BR28" i="1"/>
  <c r="BV28" i="1" s="1"/>
  <c r="BW28" i="1" s="1"/>
  <c r="BQ28" i="1"/>
  <c r="BQ29" i="1"/>
  <c r="K31" i="1"/>
  <c r="BR32" i="1"/>
  <c r="BV32" i="1" s="1"/>
  <c r="BW32" i="1" s="1"/>
  <c r="BQ32" i="1"/>
  <c r="BQ33" i="1"/>
  <c r="K35" i="1"/>
  <c r="AE35" i="1"/>
  <c r="BR36" i="1"/>
  <c r="BV36" i="1" s="1"/>
  <c r="BW36" i="1" s="1"/>
  <c r="BQ36" i="1"/>
  <c r="T37" i="1"/>
  <c r="U37" i="1" s="1"/>
  <c r="AA37" i="1"/>
  <c r="N37" i="1"/>
  <c r="AT37" i="1"/>
  <c r="AF37" i="1"/>
  <c r="AB38" i="1"/>
  <c r="AT38" i="1"/>
  <c r="AF38" i="1"/>
  <c r="AE38" i="1"/>
  <c r="K38" i="1"/>
  <c r="N38" i="1"/>
  <c r="BS39" i="1"/>
  <c r="BR39" i="1"/>
  <c r="BV39" i="1" s="1"/>
  <c r="BW39" i="1" s="1"/>
  <c r="BS40" i="1"/>
  <c r="T41" i="1"/>
  <c r="U41" i="1" s="1"/>
  <c r="AA41" i="1"/>
  <c r="N41" i="1"/>
  <c r="AT41" i="1"/>
  <c r="AF41" i="1"/>
  <c r="AT42" i="1"/>
  <c r="AF42" i="1"/>
  <c r="AE42" i="1"/>
  <c r="K42" i="1"/>
  <c r="N42" i="1"/>
  <c r="BS43" i="1"/>
  <c r="BR43" i="1"/>
  <c r="BV43" i="1" s="1"/>
  <c r="BW43" i="1" s="1"/>
  <c r="BS44" i="1"/>
  <c r="T45" i="1"/>
  <c r="U45" i="1" s="1"/>
  <c r="AA45" i="1"/>
  <c r="N45" i="1"/>
  <c r="AT45" i="1"/>
  <c r="AF45" i="1"/>
  <c r="BY46" i="1"/>
  <c r="BH46" i="1" s="1"/>
  <c r="BJ46" i="1" s="1"/>
  <c r="S46" i="1"/>
  <c r="AT48" i="1"/>
  <c r="AF48" i="1"/>
  <c r="AE48" i="1"/>
  <c r="K48" i="1"/>
  <c r="N48" i="1"/>
  <c r="AA50" i="1"/>
  <c r="AA57" i="1"/>
  <c r="T57" i="1"/>
  <c r="U57" i="1" s="1"/>
  <c r="AB59" i="1"/>
  <c r="BS60" i="1"/>
  <c r="BR60" i="1"/>
  <c r="BV60" i="1" s="1"/>
  <c r="BW60" i="1" s="1"/>
  <c r="BQ60" i="1"/>
  <c r="N17" i="1"/>
  <c r="AT17" i="1"/>
  <c r="Q19" i="1"/>
  <c r="O19" i="1" s="1"/>
  <c r="R19" i="1" s="1"/>
  <c r="L19" i="1" s="1"/>
  <c r="M19" i="1" s="1"/>
  <c r="AT20" i="1"/>
  <c r="AF20" i="1"/>
  <c r="AE20" i="1"/>
  <c r="K20" i="1"/>
  <c r="N20" i="1"/>
  <c r="BS21" i="1"/>
  <c r="BR21" i="1"/>
  <c r="BV21" i="1" s="1"/>
  <c r="BW21" i="1" s="1"/>
  <c r="AT24" i="1"/>
  <c r="AF24" i="1"/>
  <c r="AE24" i="1"/>
  <c r="K24" i="1"/>
  <c r="N24" i="1"/>
  <c r="T27" i="1"/>
  <c r="U27" i="1" s="1"/>
  <c r="N31" i="1"/>
  <c r="AT31" i="1"/>
  <c r="AF31" i="1"/>
  <c r="AT32" i="1"/>
  <c r="AF32" i="1"/>
  <c r="AE32" i="1"/>
  <c r="K32" i="1"/>
  <c r="N32" i="1"/>
  <c r="T17" i="1"/>
  <c r="U17" i="1" s="1"/>
  <c r="AA17" i="1"/>
  <c r="BR17" i="1"/>
  <c r="BV17" i="1" s="1"/>
  <c r="BW17" i="1" s="1"/>
  <c r="BS17" i="1"/>
  <c r="BQ17" i="1"/>
  <c r="T21" i="1"/>
  <c r="U21" i="1" s="1"/>
  <c r="N21" i="1"/>
  <c r="AT21" i="1"/>
  <c r="AF21" i="1"/>
  <c r="AT22" i="1"/>
  <c r="AF22" i="1"/>
  <c r="AE22" i="1"/>
  <c r="K22" i="1"/>
  <c r="N22" i="1"/>
  <c r="BS23" i="1"/>
  <c r="BR23" i="1"/>
  <c r="BV23" i="1" s="1"/>
  <c r="BW23" i="1" s="1"/>
  <c r="T25" i="1"/>
  <c r="U25" i="1" s="1"/>
  <c r="Q25" i="1" s="1"/>
  <c r="O25" i="1" s="1"/>
  <c r="R25" i="1" s="1"/>
  <c r="L25" i="1" s="1"/>
  <c r="M25" i="1" s="1"/>
  <c r="N25" i="1"/>
  <c r="AT25" i="1"/>
  <c r="AF25" i="1"/>
  <c r="AT26" i="1"/>
  <c r="AF26" i="1"/>
  <c r="AE26" i="1"/>
  <c r="K26" i="1"/>
  <c r="N26" i="1"/>
  <c r="BS27" i="1"/>
  <c r="BR27" i="1"/>
  <c r="BV27" i="1" s="1"/>
  <c r="BW27" i="1" s="1"/>
  <c r="T29" i="1"/>
  <c r="U29" i="1" s="1"/>
  <c r="N29" i="1"/>
  <c r="AT29" i="1"/>
  <c r="AF29" i="1"/>
  <c r="AT30" i="1"/>
  <c r="AF30" i="1"/>
  <c r="AE30" i="1"/>
  <c r="K30" i="1"/>
  <c r="N30" i="1"/>
  <c r="BS31" i="1"/>
  <c r="BR31" i="1"/>
  <c r="BV31" i="1" s="1"/>
  <c r="BW31" i="1" s="1"/>
  <c r="BS32" i="1"/>
  <c r="T33" i="1"/>
  <c r="U33" i="1" s="1"/>
  <c r="AB33" i="1" s="1"/>
  <c r="N33" i="1"/>
  <c r="AT33" i="1"/>
  <c r="AF33" i="1"/>
  <c r="AT34" i="1"/>
  <c r="AF34" i="1"/>
  <c r="AE34" i="1"/>
  <c r="K34" i="1"/>
  <c r="N34" i="1"/>
  <c r="T34" i="1"/>
  <c r="U34" i="1" s="1"/>
  <c r="BS35" i="1"/>
  <c r="BR35" i="1"/>
  <c r="BV35" i="1" s="1"/>
  <c r="BW35" i="1" s="1"/>
  <c r="BS36" i="1"/>
  <c r="K37" i="1"/>
  <c r="AE37" i="1"/>
  <c r="Q38" i="1"/>
  <c r="O38" i="1" s="1"/>
  <c r="R38" i="1" s="1"/>
  <c r="L38" i="1" s="1"/>
  <c r="M38" i="1" s="1"/>
  <c r="BR38" i="1"/>
  <c r="BV38" i="1" s="1"/>
  <c r="BW38" i="1" s="1"/>
  <c r="BQ38" i="1"/>
  <c r="T38" i="1"/>
  <c r="U38" i="1" s="1"/>
  <c r="AB39" i="1"/>
  <c r="BQ39" i="1"/>
  <c r="K41" i="1"/>
  <c r="AE41" i="1"/>
  <c r="Q42" i="1"/>
  <c r="O42" i="1" s="1"/>
  <c r="R42" i="1" s="1"/>
  <c r="L42" i="1" s="1"/>
  <c r="M42" i="1" s="1"/>
  <c r="BR42" i="1"/>
  <c r="BV42" i="1" s="1"/>
  <c r="BW42" i="1" s="1"/>
  <c r="BQ42" i="1"/>
  <c r="T42" i="1"/>
  <c r="U42" i="1" s="1"/>
  <c r="AB42" i="1" s="1"/>
  <c r="BQ43" i="1"/>
  <c r="K45" i="1"/>
  <c r="AE45" i="1"/>
  <c r="BQ46" i="1"/>
  <c r="BS46" i="1"/>
  <c r="BR46" i="1"/>
  <c r="BV46" i="1" s="1"/>
  <c r="BW46" i="1" s="1"/>
  <c r="AA48" i="1"/>
  <c r="BR48" i="1"/>
  <c r="BV48" i="1" s="1"/>
  <c r="BW48" i="1" s="1"/>
  <c r="BQ48" i="1"/>
  <c r="BY48" i="1"/>
  <c r="BH48" i="1" s="1"/>
  <c r="BJ48" i="1" s="1"/>
  <c r="S48" i="1"/>
  <c r="V53" i="1"/>
  <c r="Z53" i="1" s="1"/>
  <c r="AC53" i="1"/>
  <c r="BR54" i="1"/>
  <c r="BV54" i="1" s="1"/>
  <c r="BW54" i="1" s="1"/>
  <c r="BQ54" i="1"/>
  <c r="BS54" i="1"/>
  <c r="T55" i="1"/>
  <c r="U55" i="1" s="1"/>
  <c r="BJ59" i="1"/>
  <c r="AA61" i="1"/>
  <c r="T61" i="1"/>
  <c r="U61" i="1" s="1"/>
  <c r="AT18" i="1"/>
  <c r="AF18" i="1"/>
  <c r="AE18" i="1"/>
  <c r="K18" i="1"/>
  <c r="N18" i="1"/>
  <c r="BS19" i="1"/>
  <c r="BR19" i="1"/>
  <c r="BV19" i="1" s="1"/>
  <c r="BW19" i="1" s="1"/>
  <c r="BQ19" i="1"/>
  <c r="BR22" i="1"/>
  <c r="BV22" i="1" s="1"/>
  <c r="BW22" i="1" s="1"/>
  <c r="BQ22" i="1"/>
  <c r="Q23" i="1"/>
  <c r="O23" i="1" s="1"/>
  <c r="R23" i="1" s="1"/>
  <c r="L23" i="1" s="1"/>
  <c r="M23" i="1" s="1"/>
  <c r="AB23" i="1"/>
  <c r="BR26" i="1"/>
  <c r="BV26" i="1" s="1"/>
  <c r="BW26" i="1" s="1"/>
  <c r="BQ26" i="1"/>
  <c r="Q27" i="1"/>
  <c r="O27" i="1" s="1"/>
  <c r="R27" i="1" s="1"/>
  <c r="L27" i="1" s="1"/>
  <c r="M27" i="1" s="1"/>
  <c r="AB27" i="1"/>
  <c r="BR30" i="1"/>
  <c r="BV30" i="1" s="1"/>
  <c r="BW30" i="1" s="1"/>
  <c r="BQ30" i="1"/>
  <c r="Q31" i="1"/>
  <c r="O31" i="1" s="1"/>
  <c r="R31" i="1" s="1"/>
  <c r="L31" i="1" s="1"/>
  <c r="M31" i="1" s="1"/>
  <c r="AB31" i="1"/>
  <c r="Q34" i="1"/>
  <c r="O34" i="1" s="1"/>
  <c r="R34" i="1" s="1"/>
  <c r="L34" i="1" s="1"/>
  <c r="M34" i="1" s="1"/>
  <c r="BR34" i="1"/>
  <c r="BV34" i="1" s="1"/>
  <c r="BW34" i="1" s="1"/>
  <c r="BQ34" i="1"/>
  <c r="Q35" i="1"/>
  <c r="O35" i="1" s="1"/>
  <c r="R35" i="1" s="1"/>
  <c r="L35" i="1" s="1"/>
  <c r="M35" i="1" s="1"/>
  <c r="AB35" i="1"/>
  <c r="BS37" i="1"/>
  <c r="BR37" i="1"/>
  <c r="BV37" i="1" s="1"/>
  <c r="BW37" i="1" s="1"/>
  <c r="BJ38" i="1"/>
  <c r="Q39" i="1"/>
  <c r="O39" i="1" s="1"/>
  <c r="R39" i="1" s="1"/>
  <c r="L39" i="1" s="1"/>
  <c r="M39" i="1" s="1"/>
  <c r="T39" i="1"/>
  <c r="U39" i="1" s="1"/>
  <c r="AA39" i="1"/>
  <c r="N39" i="1"/>
  <c r="AT39" i="1"/>
  <c r="AF39" i="1"/>
  <c r="AB40" i="1"/>
  <c r="AT40" i="1"/>
  <c r="AF40" i="1"/>
  <c r="AE40" i="1"/>
  <c r="K40" i="1"/>
  <c r="N40" i="1"/>
  <c r="BS41" i="1"/>
  <c r="BR41" i="1"/>
  <c r="BV41" i="1" s="1"/>
  <c r="BW41" i="1" s="1"/>
  <c r="BJ42" i="1"/>
  <c r="Q43" i="1"/>
  <c r="O43" i="1" s="1"/>
  <c r="R43" i="1" s="1"/>
  <c r="L43" i="1" s="1"/>
  <c r="M43" i="1" s="1"/>
  <c r="T43" i="1"/>
  <c r="U43" i="1" s="1"/>
  <c r="AA43" i="1"/>
  <c r="N43" i="1"/>
  <c r="AT43" i="1"/>
  <c r="AF43" i="1"/>
  <c r="AB44" i="1"/>
  <c r="AT44" i="1"/>
  <c r="AF44" i="1"/>
  <c r="AE44" i="1"/>
  <c r="K44" i="1"/>
  <c r="N44" i="1"/>
  <c r="BS45" i="1"/>
  <c r="BR45" i="1"/>
  <c r="BV45" i="1" s="1"/>
  <c r="BW45" i="1" s="1"/>
  <c r="S47" i="1"/>
  <c r="BY47" i="1"/>
  <c r="BH47" i="1" s="1"/>
  <c r="BJ47" i="1" s="1"/>
  <c r="T49" i="1"/>
  <c r="U49" i="1" s="1"/>
  <c r="N49" i="1"/>
  <c r="AT49" i="1"/>
  <c r="AF49" i="1"/>
  <c r="K49" i="1"/>
  <c r="BS51" i="1"/>
  <c r="BR51" i="1"/>
  <c r="BV51" i="1" s="1"/>
  <c r="BW51" i="1" s="1"/>
  <c r="BQ51" i="1"/>
  <c r="BR52" i="1"/>
  <c r="BV52" i="1" s="1"/>
  <c r="BW52" i="1" s="1"/>
  <c r="BQ52" i="1"/>
  <c r="BS52" i="1"/>
  <c r="AA56" i="1"/>
  <c r="V59" i="1"/>
  <c r="Z59" i="1" s="1"/>
  <c r="AC59" i="1"/>
  <c r="AA60" i="1"/>
  <c r="AT50" i="1"/>
  <c r="AF50" i="1"/>
  <c r="AE50" i="1"/>
  <c r="K50" i="1"/>
  <c r="BY50" i="1"/>
  <c r="BH50" i="1" s="1"/>
  <c r="BJ50" i="1" s="1"/>
  <c r="S50" i="1"/>
  <c r="BJ51" i="1"/>
  <c r="Q53" i="1"/>
  <c r="O53" i="1" s="1"/>
  <c r="R53" i="1" s="1"/>
  <c r="BK56" i="1"/>
  <c r="AT56" i="1"/>
  <c r="AF56" i="1"/>
  <c r="AE56" i="1"/>
  <c r="K56" i="1"/>
  <c r="BY56" i="1"/>
  <c r="BH56" i="1" s="1"/>
  <c r="BJ56" i="1" s="1"/>
  <c r="S56" i="1"/>
  <c r="BK57" i="1"/>
  <c r="BQ57" i="1"/>
  <c r="BS57" i="1"/>
  <c r="BR57" i="1"/>
  <c r="BV57" i="1" s="1"/>
  <c r="BW57" i="1" s="1"/>
  <c r="AT60" i="1"/>
  <c r="AF60" i="1"/>
  <c r="AE60" i="1"/>
  <c r="K60" i="1"/>
  <c r="BY60" i="1"/>
  <c r="BH60" i="1" s="1"/>
  <c r="BJ60" i="1" s="1"/>
  <c r="S60" i="1"/>
  <c r="BK61" i="1"/>
  <c r="BQ61" i="1"/>
  <c r="BS61" i="1"/>
  <c r="BR61" i="1"/>
  <c r="BV61" i="1" s="1"/>
  <c r="BW61" i="1" s="1"/>
  <c r="BS64" i="1"/>
  <c r="BR64" i="1"/>
  <c r="BV64" i="1" s="1"/>
  <c r="BW64" i="1" s="1"/>
  <c r="BQ64" i="1"/>
  <c r="BK65" i="1"/>
  <c r="BS66" i="1"/>
  <c r="BR66" i="1"/>
  <c r="BV66" i="1" s="1"/>
  <c r="BW66" i="1" s="1"/>
  <c r="BQ66" i="1"/>
  <c r="BK67" i="1"/>
  <c r="BS68" i="1"/>
  <c r="BR68" i="1"/>
  <c r="BV68" i="1" s="1"/>
  <c r="BW68" i="1" s="1"/>
  <c r="BQ68" i="1"/>
  <c r="BK69" i="1"/>
  <c r="BS70" i="1"/>
  <c r="BR70" i="1"/>
  <c r="BV70" i="1" s="1"/>
  <c r="BW70" i="1" s="1"/>
  <c r="BQ70" i="1"/>
  <c r="BK71" i="1"/>
  <c r="BS72" i="1"/>
  <c r="BR72" i="1"/>
  <c r="BV72" i="1" s="1"/>
  <c r="BW72" i="1" s="1"/>
  <c r="BQ72" i="1"/>
  <c r="AA74" i="1"/>
  <c r="BK75" i="1"/>
  <c r="BS76" i="1"/>
  <c r="BR76" i="1"/>
  <c r="BV76" i="1" s="1"/>
  <c r="BW76" i="1" s="1"/>
  <c r="BQ76" i="1"/>
  <c r="AA78" i="1"/>
  <c r="T79" i="1"/>
  <c r="U79" i="1" s="1"/>
  <c r="S18" i="1"/>
  <c r="S20" i="1"/>
  <c r="S22" i="1"/>
  <c r="S24" i="1"/>
  <c r="S26" i="1"/>
  <c r="S28" i="1"/>
  <c r="S30" i="1"/>
  <c r="S32" i="1"/>
  <c r="AT52" i="1"/>
  <c r="AF52" i="1"/>
  <c r="AE52" i="1"/>
  <c r="K52" i="1"/>
  <c r="BY52" i="1"/>
  <c r="BH52" i="1" s="1"/>
  <c r="BJ52" i="1" s="1"/>
  <c r="S52" i="1"/>
  <c r="BJ53" i="1"/>
  <c r="Q55" i="1"/>
  <c r="O55" i="1" s="1"/>
  <c r="R55" i="1" s="1"/>
  <c r="L55" i="1" s="1"/>
  <c r="M55" i="1" s="1"/>
  <c r="BJ57" i="1"/>
  <c r="AA58" i="1"/>
  <c r="AA59" i="1"/>
  <c r="Q59" i="1"/>
  <c r="O59" i="1" s="1"/>
  <c r="R59" i="1" s="1"/>
  <c r="L59" i="1" s="1"/>
  <c r="M59" i="1" s="1"/>
  <c r="BK60" i="1"/>
  <c r="BJ61" i="1"/>
  <c r="AA62" i="1"/>
  <c r="AA63" i="1"/>
  <c r="Q63" i="1"/>
  <c r="O63" i="1" s="1"/>
  <c r="R63" i="1" s="1"/>
  <c r="L63" i="1" s="1"/>
  <c r="M63" i="1" s="1"/>
  <c r="AB63" i="1"/>
  <c r="AD63" i="1" s="1"/>
  <c r="BQ63" i="1"/>
  <c r="BS63" i="1"/>
  <c r="BR63" i="1"/>
  <c r="BV63" i="1" s="1"/>
  <c r="BW63" i="1" s="1"/>
  <c r="AA65" i="1"/>
  <c r="Q65" i="1"/>
  <c r="O65" i="1" s="1"/>
  <c r="R65" i="1" s="1"/>
  <c r="L65" i="1" s="1"/>
  <c r="M65" i="1" s="1"/>
  <c r="T65" i="1"/>
  <c r="U65" i="1" s="1"/>
  <c r="BQ65" i="1"/>
  <c r="BS65" i="1"/>
  <c r="BR65" i="1"/>
  <c r="BV65" i="1" s="1"/>
  <c r="BW65" i="1" s="1"/>
  <c r="AA67" i="1"/>
  <c r="T67" i="1"/>
  <c r="U67" i="1" s="1"/>
  <c r="BQ67" i="1"/>
  <c r="BS67" i="1"/>
  <c r="BR67" i="1"/>
  <c r="BV67" i="1" s="1"/>
  <c r="BW67" i="1" s="1"/>
  <c r="AA69" i="1"/>
  <c r="Q69" i="1"/>
  <c r="O69" i="1" s="1"/>
  <c r="R69" i="1" s="1"/>
  <c r="L69" i="1" s="1"/>
  <c r="M69" i="1" s="1"/>
  <c r="T69" i="1"/>
  <c r="U69" i="1" s="1"/>
  <c r="BQ69" i="1"/>
  <c r="BS69" i="1"/>
  <c r="BR69" i="1"/>
  <c r="BV69" i="1" s="1"/>
  <c r="BW69" i="1" s="1"/>
  <c r="AA71" i="1"/>
  <c r="T71" i="1"/>
  <c r="U71" i="1" s="1"/>
  <c r="BQ71" i="1"/>
  <c r="BS71" i="1"/>
  <c r="BR71" i="1"/>
  <c r="BV71" i="1" s="1"/>
  <c r="BW71" i="1" s="1"/>
  <c r="AT74" i="1"/>
  <c r="AF74" i="1"/>
  <c r="AE74" i="1"/>
  <c r="K74" i="1"/>
  <c r="N74" i="1"/>
  <c r="BQ75" i="1"/>
  <c r="BS75" i="1"/>
  <c r="BR75" i="1"/>
  <c r="BV75" i="1" s="1"/>
  <c r="BW75" i="1" s="1"/>
  <c r="AT78" i="1"/>
  <c r="AF78" i="1"/>
  <c r="AE78" i="1"/>
  <c r="K78" i="1"/>
  <c r="N78" i="1"/>
  <c r="Q49" i="1"/>
  <c r="O49" i="1" s="1"/>
  <c r="R49" i="1" s="1"/>
  <c r="L49" i="1" s="1"/>
  <c r="M49" i="1" s="1"/>
  <c r="T51" i="1"/>
  <c r="U51" i="1" s="1"/>
  <c r="Q51" i="1" s="1"/>
  <c r="O51" i="1" s="1"/>
  <c r="R51" i="1" s="1"/>
  <c r="L51" i="1" s="1"/>
  <c r="M51" i="1" s="1"/>
  <c r="W52" i="1"/>
  <c r="K53" i="1"/>
  <c r="AD53" i="1"/>
  <c r="AF53" i="1"/>
  <c r="AT53" i="1"/>
  <c r="AT54" i="1"/>
  <c r="AF54" i="1"/>
  <c r="AE54" i="1"/>
  <c r="K54" i="1"/>
  <c r="BY54" i="1"/>
  <c r="BH54" i="1" s="1"/>
  <c r="BJ54" i="1" s="1"/>
  <c r="S54" i="1"/>
  <c r="BJ55" i="1"/>
  <c r="BQ55" i="1"/>
  <c r="AT58" i="1"/>
  <c r="AF58" i="1"/>
  <c r="AE58" i="1"/>
  <c r="K58" i="1"/>
  <c r="BY58" i="1"/>
  <c r="BH58" i="1" s="1"/>
  <c r="BJ58" i="1" s="1"/>
  <c r="S58" i="1"/>
  <c r="BK59" i="1"/>
  <c r="AD59" i="1"/>
  <c r="BQ59" i="1"/>
  <c r="BS59" i="1"/>
  <c r="BR59" i="1"/>
  <c r="BV59" i="1" s="1"/>
  <c r="BW59" i="1" s="1"/>
  <c r="AT62" i="1"/>
  <c r="AF62" i="1"/>
  <c r="AE62" i="1"/>
  <c r="K62" i="1"/>
  <c r="BY62" i="1"/>
  <c r="BH62" i="1" s="1"/>
  <c r="BJ62" i="1" s="1"/>
  <c r="S62" i="1"/>
  <c r="BK63" i="1"/>
  <c r="BJ63" i="1"/>
  <c r="AA64" i="1"/>
  <c r="AB65" i="1"/>
  <c r="BJ65" i="1"/>
  <c r="AA66" i="1"/>
  <c r="AB67" i="1"/>
  <c r="BJ67" i="1"/>
  <c r="AA68" i="1"/>
  <c r="AB69" i="1"/>
  <c r="BJ69" i="1"/>
  <c r="AA70" i="1"/>
  <c r="BJ71" i="1"/>
  <c r="AA72" i="1"/>
  <c r="BS74" i="1"/>
  <c r="BR74" i="1"/>
  <c r="BV74" i="1" s="1"/>
  <c r="BW74" i="1" s="1"/>
  <c r="BQ74" i="1"/>
  <c r="BJ75" i="1"/>
  <c r="AA76" i="1"/>
  <c r="BS78" i="1"/>
  <c r="BR78" i="1"/>
  <c r="BV78" i="1" s="1"/>
  <c r="BW78" i="1" s="1"/>
  <c r="BQ78" i="1"/>
  <c r="T73" i="1"/>
  <c r="U73" i="1" s="1"/>
  <c r="Q73" i="1" s="1"/>
  <c r="O73" i="1" s="1"/>
  <c r="R73" i="1" s="1"/>
  <c r="L73" i="1" s="1"/>
  <c r="M73" i="1" s="1"/>
  <c r="T75" i="1"/>
  <c r="U75" i="1" s="1"/>
  <c r="T77" i="1"/>
  <c r="U77" i="1" s="1"/>
  <c r="AB77" i="1" s="1"/>
  <c r="BQ82" i="1"/>
  <c r="BR82" i="1"/>
  <c r="BV82" i="1" s="1"/>
  <c r="BW82" i="1" s="1"/>
  <c r="T83" i="1"/>
  <c r="U83" i="1" s="1"/>
  <c r="AT83" i="1"/>
  <c r="AF83" i="1"/>
  <c r="N83" i="1"/>
  <c r="BQ84" i="1"/>
  <c r="BR84" i="1"/>
  <c r="BV84" i="1" s="1"/>
  <c r="BW84" i="1" s="1"/>
  <c r="T85" i="1"/>
  <c r="U85" i="1" s="1"/>
  <c r="AT85" i="1"/>
  <c r="AF85" i="1"/>
  <c r="N85" i="1"/>
  <c r="BQ86" i="1"/>
  <c r="BR86" i="1"/>
  <c r="BV86" i="1" s="1"/>
  <c r="BW86" i="1" s="1"/>
  <c r="T87" i="1"/>
  <c r="U87" i="1" s="1"/>
  <c r="AT87" i="1"/>
  <c r="AF87" i="1"/>
  <c r="N87" i="1"/>
  <c r="BQ88" i="1"/>
  <c r="BR88" i="1"/>
  <c r="BV88" i="1" s="1"/>
  <c r="BW88" i="1" s="1"/>
  <c r="T89" i="1"/>
  <c r="U89" i="1" s="1"/>
  <c r="AT89" i="1"/>
  <c r="AF89" i="1"/>
  <c r="N89" i="1"/>
  <c r="AC91" i="1"/>
  <c r="V91" i="1"/>
  <c r="Z91" i="1" s="1"/>
  <c r="AE92" i="1"/>
  <c r="K92" i="1"/>
  <c r="N92" i="1"/>
  <c r="AT92" i="1"/>
  <c r="AF92" i="1"/>
  <c r="BQ92" i="1"/>
  <c r="BS92" i="1"/>
  <c r="BR92" i="1"/>
  <c r="BV92" i="1" s="1"/>
  <c r="BW92" i="1" s="1"/>
  <c r="AB93" i="1"/>
  <c r="AA95" i="1"/>
  <c r="AA96" i="1"/>
  <c r="BS97" i="1"/>
  <c r="BR97" i="1"/>
  <c r="BV97" i="1" s="1"/>
  <c r="BW97" i="1" s="1"/>
  <c r="BQ97" i="1"/>
  <c r="S64" i="1"/>
  <c r="S66" i="1"/>
  <c r="S68" i="1"/>
  <c r="S70" i="1"/>
  <c r="S72" i="1"/>
  <c r="S74" i="1"/>
  <c r="S76" i="1"/>
  <c r="Q77" i="1"/>
  <c r="O77" i="1" s="1"/>
  <c r="R77" i="1" s="1"/>
  <c r="L77" i="1" s="1"/>
  <c r="M77" i="1" s="1"/>
  <c r="S78" i="1"/>
  <c r="BY79" i="1"/>
  <c r="BH79" i="1" s="1"/>
  <c r="BJ79" i="1" s="1"/>
  <c r="BR80" i="1"/>
  <c r="BV80" i="1" s="1"/>
  <c r="BW80" i="1" s="1"/>
  <c r="V81" i="1"/>
  <c r="Z81" i="1" s="1"/>
  <c r="BS81" i="1"/>
  <c r="BR81" i="1"/>
  <c r="BV81" i="1" s="1"/>
  <c r="BW81" i="1" s="1"/>
  <c r="BS82" i="1"/>
  <c r="K83" i="1"/>
  <c r="AE83" i="1"/>
  <c r="BS84" i="1"/>
  <c r="K85" i="1"/>
  <c r="AE85" i="1"/>
  <c r="BS86" i="1"/>
  <c r="K87" i="1"/>
  <c r="AE87" i="1"/>
  <c r="BS88" i="1"/>
  <c r="K89" i="1"/>
  <c r="AE89" i="1"/>
  <c r="AA90" i="1"/>
  <c r="BK91" i="1"/>
  <c r="BS91" i="1"/>
  <c r="BR91" i="1"/>
  <c r="BV91" i="1" s="1"/>
  <c r="BW91" i="1" s="1"/>
  <c r="BQ91" i="1"/>
  <c r="T93" i="1"/>
  <c r="U93" i="1" s="1"/>
  <c r="AE94" i="1"/>
  <c r="K94" i="1"/>
  <c r="N94" i="1"/>
  <c r="AT94" i="1"/>
  <c r="AF94" i="1"/>
  <c r="BQ94" i="1"/>
  <c r="BS94" i="1"/>
  <c r="BR94" i="1"/>
  <c r="BV94" i="1" s="1"/>
  <c r="BW94" i="1" s="1"/>
  <c r="Q97" i="1"/>
  <c r="O97" i="1" s="1"/>
  <c r="R97" i="1" s="1"/>
  <c r="L97" i="1" s="1"/>
  <c r="M97" i="1" s="1"/>
  <c r="AA97" i="1"/>
  <c r="AA98" i="1"/>
  <c r="BR98" i="1"/>
  <c r="BV98" i="1" s="1"/>
  <c r="BW98" i="1" s="1"/>
  <c r="BQ98" i="1"/>
  <c r="BS98" i="1"/>
  <c r="BK101" i="1"/>
  <c r="BR102" i="1"/>
  <c r="BV102" i="1" s="1"/>
  <c r="BW102" i="1" s="1"/>
  <c r="BQ102" i="1"/>
  <c r="BS102" i="1"/>
  <c r="AE80" i="1"/>
  <c r="K80" i="1"/>
  <c r="BS80" i="1"/>
  <c r="AB81" i="1"/>
  <c r="Q81" i="1"/>
  <c r="O81" i="1" s="1"/>
  <c r="R81" i="1" s="1"/>
  <c r="L81" i="1" s="1"/>
  <c r="M81" i="1" s="1"/>
  <c r="BQ81" i="1"/>
  <c r="W82" i="1"/>
  <c r="BS83" i="1"/>
  <c r="BR83" i="1"/>
  <c r="BV83" i="1" s="1"/>
  <c r="BW83" i="1" s="1"/>
  <c r="BQ83" i="1"/>
  <c r="W84" i="1"/>
  <c r="BS85" i="1"/>
  <c r="BR85" i="1"/>
  <c r="BV85" i="1" s="1"/>
  <c r="BW85" i="1" s="1"/>
  <c r="BQ85" i="1"/>
  <c r="W86" i="1"/>
  <c r="BS87" i="1"/>
  <c r="BR87" i="1"/>
  <c r="BV87" i="1" s="1"/>
  <c r="BW87" i="1" s="1"/>
  <c r="BQ87" i="1"/>
  <c r="W88" i="1"/>
  <c r="BS89" i="1"/>
  <c r="BR89" i="1"/>
  <c r="BV89" i="1" s="1"/>
  <c r="BW89" i="1" s="1"/>
  <c r="BQ89" i="1"/>
  <c r="Q91" i="1"/>
  <c r="O91" i="1" s="1"/>
  <c r="R91" i="1" s="1"/>
  <c r="L91" i="1" s="1"/>
  <c r="M91" i="1" s="1"/>
  <c r="AA91" i="1"/>
  <c r="AD91" i="1" s="1"/>
  <c r="BJ91" i="1"/>
  <c r="AA92" i="1"/>
  <c r="BK92" i="1"/>
  <c r="BK93" i="1"/>
  <c r="BS93" i="1"/>
  <c r="BR93" i="1"/>
  <c r="BV93" i="1" s="1"/>
  <c r="BW93" i="1" s="1"/>
  <c r="BQ93" i="1"/>
  <c r="T95" i="1"/>
  <c r="U95" i="1" s="1"/>
  <c r="AE96" i="1"/>
  <c r="K96" i="1"/>
  <c r="N96" i="1"/>
  <c r="AT96" i="1"/>
  <c r="AF96" i="1"/>
  <c r="BQ96" i="1"/>
  <c r="BS96" i="1"/>
  <c r="BR96" i="1"/>
  <c r="BV96" i="1" s="1"/>
  <c r="BW96" i="1" s="1"/>
  <c r="AB97" i="1"/>
  <c r="BR100" i="1"/>
  <c r="BV100" i="1" s="1"/>
  <c r="BW100" i="1" s="1"/>
  <c r="BQ100" i="1"/>
  <c r="BS100" i="1"/>
  <c r="BQ105" i="1"/>
  <c r="BS105" i="1"/>
  <c r="BR105" i="1"/>
  <c r="BV105" i="1" s="1"/>
  <c r="BW105" i="1" s="1"/>
  <c r="BY80" i="1"/>
  <c r="BH80" i="1" s="1"/>
  <c r="BJ80" i="1" s="1"/>
  <c r="AD81" i="1"/>
  <c r="AT81" i="1"/>
  <c r="AF81" i="1"/>
  <c r="AE82" i="1"/>
  <c r="K82" i="1"/>
  <c r="N82" i="1"/>
  <c r="AT82" i="1"/>
  <c r="AF82" i="1"/>
  <c r="AE84" i="1"/>
  <c r="K84" i="1"/>
  <c r="N84" i="1"/>
  <c r="AT84" i="1"/>
  <c r="AF84" i="1"/>
  <c r="AE86" i="1"/>
  <c r="K86" i="1"/>
  <c r="N86" i="1"/>
  <c r="AT86" i="1"/>
  <c r="AF86" i="1"/>
  <c r="AB87" i="1"/>
  <c r="Q87" i="1"/>
  <c r="O87" i="1" s="1"/>
  <c r="R87" i="1" s="1"/>
  <c r="L87" i="1" s="1"/>
  <c r="M87" i="1" s="1"/>
  <c r="AE88" i="1"/>
  <c r="K88" i="1"/>
  <c r="N88" i="1"/>
  <c r="AT88" i="1"/>
  <c r="AF88" i="1"/>
  <c r="AB89" i="1"/>
  <c r="Q89" i="1"/>
  <c r="O89" i="1" s="1"/>
  <c r="R89" i="1" s="1"/>
  <c r="L89" i="1" s="1"/>
  <c r="M89" i="1" s="1"/>
  <c r="AE90" i="1"/>
  <c r="K90" i="1"/>
  <c r="N90" i="1"/>
  <c r="AT90" i="1"/>
  <c r="AF90" i="1"/>
  <c r="BQ90" i="1"/>
  <c r="BS90" i="1"/>
  <c r="BR90" i="1"/>
  <c r="BV90" i="1" s="1"/>
  <c r="BW90" i="1" s="1"/>
  <c r="AB91" i="1"/>
  <c r="Q93" i="1"/>
  <c r="O93" i="1" s="1"/>
  <c r="R93" i="1" s="1"/>
  <c r="L93" i="1" s="1"/>
  <c r="M93" i="1" s="1"/>
  <c r="AA93" i="1"/>
  <c r="BJ93" i="1"/>
  <c r="AA94" i="1"/>
  <c r="BK94" i="1"/>
  <c r="BS95" i="1"/>
  <c r="BR95" i="1"/>
  <c r="BV95" i="1" s="1"/>
  <c r="BW95" i="1" s="1"/>
  <c r="BQ95" i="1"/>
  <c r="AC97" i="1"/>
  <c r="V97" i="1"/>
  <c r="Z97" i="1" s="1"/>
  <c r="BK98" i="1"/>
  <c r="AA102" i="1"/>
  <c r="BS118" i="1"/>
  <c r="BR118" i="1"/>
  <c r="BV118" i="1" s="1"/>
  <c r="BW118" i="1" s="1"/>
  <c r="BQ118" i="1"/>
  <c r="N91" i="1"/>
  <c r="N93" i="1"/>
  <c r="N95" i="1"/>
  <c r="N97" i="1"/>
  <c r="AD97" i="1"/>
  <c r="W98" i="1"/>
  <c r="BJ99" i="1"/>
  <c r="BY104" i="1"/>
  <c r="BH104" i="1" s="1"/>
  <c r="BJ104" i="1" s="1"/>
  <c r="BQ107" i="1"/>
  <c r="BR107" i="1"/>
  <c r="BV107" i="1" s="1"/>
  <c r="BW107" i="1" s="1"/>
  <c r="BS107" i="1"/>
  <c r="BS108" i="1"/>
  <c r="BQ108" i="1"/>
  <c r="BR108" i="1"/>
  <c r="BV108" i="1" s="1"/>
  <c r="BW108" i="1" s="1"/>
  <c r="AA111" i="1"/>
  <c r="AA112" i="1"/>
  <c r="BS112" i="1"/>
  <c r="BQ112" i="1"/>
  <c r="BR112" i="1"/>
  <c r="BV112" i="1" s="1"/>
  <c r="BW112" i="1" s="1"/>
  <c r="BK116" i="1"/>
  <c r="BY116" i="1"/>
  <c r="BH116" i="1" s="1"/>
  <c r="BJ116" i="1" s="1"/>
  <c r="S116" i="1"/>
  <c r="BQ117" i="1"/>
  <c r="BS117" i="1"/>
  <c r="AA118" i="1"/>
  <c r="AA119" i="1"/>
  <c r="BK120" i="1"/>
  <c r="AT100" i="1"/>
  <c r="AF100" i="1"/>
  <c r="AE100" i="1"/>
  <c r="K100" i="1"/>
  <c r="BY100" i="1"/>
  <c r="BH100" i="1" s="1"/>
  <c r="BJ100" i="1" s="1"/>
  <c r="S100" i="1"/>
  <c r="BJ101" i="1"/>
  <c r="BK103" i="1"/>
  <c r="BS104" i="1"/>
  <c r="BR104" i="1"/>
  <c r="BV104" i="1" s="1"/>
  <c r="BW104" i="1" s="1"/>
  <c r="BQ104" i="1"/>
  <c r="AA108" i="1"/>
  <c r="BS110" i="1"/>
  <c r="BQ110" i="1"/>
  <c r="BR110" i="1"/>
  <c r="BV110" i="1" s="1"/>
  <c r="BW110" i="1" s="1"/>
  <c r="AA113" i="1"/>
  <c r="AA115" i="1"/>
  <c r="BK121" i="1"/>
  <c r="BK125" i="1"/>
  <c r="BR131" i="1"/>
  <c r="BV131" i="1" s="1"/>
  <c r="BW131" i="1" s="1"/>
  <c r="BQ131" i="1"/>
  <c r="BS131" i="1"/>
  <c r="AF91" i="1"/>
  <c r="AF93" i="1"/>
  <c r="AF95" i="1"/>
  <c r="AF97" i="1"/>
  <c r="Q99" i="1"/>
  <c r="O99" i="1" s="1"/>
  <c r="R99" i="1" s="1"/>
  <c r="L99" i="1" s="1"/>
  <c r="M99" i="1" s="1"/>
  <c r="T99" i="1"/>
  <c r="U99" i="1" s="1"/>
  <c r="AA99" i="1"/>
  <c r="K101" i="1"/>
  <c r="AF101" i="1"/>
  <c r="AT101" i="1"/>
  <c r="BQ101" i="1"/>
  <c r="AA103" i="1"/>
  <c r="BS103" i="1"/>
  <c r="BQ103" i="1"/>
  <c r="AE105" i="1"/>
  <c r="K105" i="1"/>
  <c r="AT105" i="1"/>
  <c r="N105" i="1"/>
  <c r="AA109" i="1"/>
  <c r="BQ109" i="1"/>
  <c r="BR109" i="1"/>
  <c r="BV109" i="1" s="1"/>
  <c r="BW109" i="1" s="1"/>
  <c r="Q110" i="1"/>
  <c r="O110" i="1" s="1"/>
  <c r="R110" i="1" s="1"/>
  <c r="L110" i="1" s="1"/>
  <c r="M110" i="1" s="1"/>
  <c r="AA110" i="1"/>
  <c r="AA114" i="1"/>
  <c r="BS114" i="1"/>
  <c r="BQ114" i="1"/>
  <c r="BR114" i="1"/>
  <c r="BV114" i="1" s="1"/>
  <c r="BW114" i="1" s="1"/>
  <c r="BS120" i="1"/>
  <c r="BR120" i="1"/>
  <c r="BV120" i="1" s="1"/>
  <c r="BW120" i="1" s="1"/>
  <c r="BQ120" i="1"/>
  <c r="S80" i="1"/>
  <c r="S82" i="1"/>
  <c r="S84" i="1"/>
  <c r="S86" i="1"/>
  <c r="S88" i="1"/>
  <c r="S90" i="1"/>
  <c r="S92" i="1"/>
  <c r="S94" i="1"/>
  <c r="S96" i="1"/>
  <c r="AT98" i="1"/>
  <c r="AF98" i="1"/>
  <c r="AE98" i="1"/>
  <c r="BY98" i="1"/>
  <c r="BH98" i="1" s="1"/>
  <c r="BJ98" i="1" s="1"/>
  <c r="S98" i="1"/>
  <c r="T101" i="1"/>
  <c r="U101" i="1" s="1"/>
  <c r="AA101" i="1"/>
  <c r="BR101" i="1"/>
  <c r="BV101" i="1" s="1"/>
  <c r="BW101" i="1" s="1"/>
  <c r="AT102" i="1"/>
  <c r="AF102" i="1"/>
  <c r="AE102" i="1"/>
  <c r="K102" i="1"/>
  <c r="BY102" i="1"/>
  <c r="BH102" i="1" s="1"/>
  <c r="BJ102" i="1" s="1"/>
  <c r="S102" i="1"/>
  <c r="T103" i="1"/>
  <c r="U103" i="1" s="1"/>
  <c r="AB103" i="1" s="1"/>
  <c r="BR103" i="1"/>
  <c r="BV103" i="1" s="1"/>
  <c r="BW103" i="1" s="1"/>
  <c r="BK104" i="1"/>
  <c r="AF105" i="1"/>
  <c r="N106" i="1"/>
  <c r="AT106" i="1"/>
  <c r="AF106" i="1"/>
  <c r="AA107" i="1"/>
  <c r="BY107" i="1"/>
  <c r="BH107" i="1" s="1"/>
  <c r="BJ107" i="1" s="1"/>
  <c r="S107" i="1"/>
  <c r="BY108" i="1"/>
  <c r="BH108" i="1" s="1"/>
  <c r="BK108" i="1" s="1"/>
  <c r="S108" i="1"/>
  <c r="BK109" i="1"/>
  <c r="BS109" i="1"/>
  <c r="T110" i="1"/>
  <c r="U110" i="1" s="1"/>
  <c r="BY111" i="1"/>
  <c r="BH111" i="1" s="1"/>
  <c r="BJ111" i="1" s="1"/>
  <c r="S111" i="1"/>
  <c r="BQ113" i="1"/>
  <c r="BS113" i="1"/>
  <c r="BR113" i="1"/>
  <c r="BV113" i="1" s="1"/>
  <c r="BW113" i="1" s="1"/>
  <c r="BQ115" i="1"/>
  <c r="BS115" i="1"/>
  <c r="BR115" i="1"/>
  <c r="BV115" i="1" s="1"/>
  <c r="BW115" i="1" s="1"/>
  <c r="BS116" i="1"/>
  <c r="BR116" i="1"/>
  <c r="BV116" i="1" s="1"/>
  <c r="BW116" i="1" s="1"/>
  <c r="BQ116" i="1"/>
  <c r="BR117" i="1"/>
  <c r="BV117" i="1" s="1"/>
  <c r="BW117" i="1" s="1"/>
  <c r="BY105" i="1"/>
  <c r="BH105" i="1" s="1"/>
  <c r="BJ105" i="1" s="1"/>
  <c r="S105" i="1"/>
  <c r="T106" i="1"/>
  <c r="U106" i="1" s="1"/>
  <c r="Q106" i="1" s="1"/>
  <c r="O106" i="1" s="1"/>
  <c r="R106" i="1" s="1"/>
  <c r="L106" i="1" s="1"/>
  <c r="M106" i="1" s="1"/>
  <c r="BR106" i="1"/>
  <c r="BV106" i="1" s="1"/>
  <c r="BW106" i="1" s="1"/>
  <c r="W107" i="1"/>
  <c r="N108" i="1"/>
  <c r="BQ111" i="1"/>
  <c r="BS111" i="1"/>
  <c r="BY114" i="1"/>
  <c r="BH114" i="1" s="1"/>
  <c r="BJ114" i="1" s="1"/>
  <c r="S114" i="1"/>
  <c r="BK115" i="1"/>
  <c r="AE115" i="1"/>
  <c r="K115" i="1"/>
  <c r="AA117" i="1"/>
  <c r="AE117" i="1"/>
  <c r="K117" i="1"/>
  <c r="N117" i="1"/>
  <c r="BK118" i="1"/>
  <c r="BY118" i="1"/>
  <c r="BH118" i="1" s="1"/>
  <c r="BJ118" i="1" s="1"/>
  <c r="S118" i="1"/>
  <c r="BQ119" i="1"/>
  <c r="BS119" i="1"/>
  <c r="BR119" i="1"/>
  <c r="BV119" i="1" s="1"/>
  <c r="BW119" i="1" s="1"/>
  <c r="BY119" i="1"/>
  <c r="BH119" i="1" s="1"/>
  <c r="BJ119" i="1" s="1"/>
  <c r="N120" i="1"/>
  <c r="AE120" i="1"/>
  <c r="BR123" i="1"/>
  <c r="BV123" i="1" s="1"/>
  <c r="BW123" i="1" s="1"/>
  <c r="BQ123" i="1"/>
  <c r="BS123" i="1"/>
  <c r="BR127" i="1"/>
  <c r="BV127" i="1" s="1"/>
  <c r="BW127" i="1" s="1"/>
  <c r="BQ127" i="1"/>
  <c r="BS127" i="1"/>
  <c r="AA131" i="1"/>
  <c r="T132" i="1"/>
  <c r="U132" i="1" s="1"/>
  <c r="Q104" i="1"/>
  <c r="O104" i="1" s="1"/>
  <c r="R104" i="1" s="1"/>
  <c r="L104" i="1" s="1"/>
  <c r="M104" i="1" s="1"/>
  <c r="AE107" i="1"/>
  <c r="K107" i="1"/>
  <c r="BY109" i="1"/>
  <c r="BH109" i="1" s="1"/>
  <c r="BJ109" i="1" s="1"/>
  <c r="S109" i="1"/>
  <c r="BK111" i="1"/>
  <c r="AE111" i="1"/>
  <c r="K111" i="1"/>
  <c r="BY113" i="1"/>
  <c r="BH113" i="1" s="1"/>
  <c r="BJ113" i="1" s="1"/>
  <c r="S113" i="1"/>
  <c r="BK114" i="1"/>
  <c r="AA116" i="1"/>
  <c r="BR129" i="1"/>
  <c r="BV129" i="1" s="1"/>
  <c r="BW129" i="1" s="1"/>
  <c r="BQ129" i="1"/>
  <c r="BS129" i="1"/>
  <c r="BK130" i="1"/>
  <c r="T133" i="1"/>
  <c r="U133" i="1" s="1"/>
  <c r="AC134" i="1"/>
  <c r="AD134" i="1" s="1"/>
  <c r="Q134" i="1"/>
  <c r="O134" i="1" s="1"/>
  <c r="R134" i="1" s="1"/>
  <c r="V134" i="1"/>
  <c r="Z134" i="1" s="1"/>
  <c r="BY103" i="1"/>
  <c r="BH103" i="1" s="1"/>
  <c r="BJ103" i="1" s="1"/>
  <c r="T104" i="1"/>
  <c r="U104" i="1" s="1"/>
  <c r="BQ106" i="1"/>
  <c r="AF108" i="1"/>
  <c r="AE109" i="1"/>
  <c r="K109" i="1"/>
  <c r="BY112" i="1"/>
  <c r="BH112" i="1" s="1"/>
  <c r="BJ112" i="1" s="1"/>
  <c r="S112" i="1"/>
  <c r="AE113" i="1"/>
  <c r="K113" i="1"/>
  <c r="AT115" i="1"/>
  <c r="AT117" i="1"/>
  <c r="AE119" i="1"/>
  <c r="K119" i="1"/>
  <c r="N119" i="1"/>
  <c r="AT120" i="1"/>
  <c r="AA121" i="1"/>
  <c r="BR121" i="1"/>
  <c r="BV121" i="1" s="1"/>
  <c r="BW121" i="1" s="1"/>
  <c r="BQ121" i="1"/>
  <c r="BS121" i="1"/>
  <c r="BR125" i="1"/>
  <c r="BV125" i="1" s="1"/>
  <c r="BW125" i="1" s="1"/>
  <c r="BQ125" i="1"/>
  <c r="BS125" i="1"/>
  <c r="BR136" i="1"/>
  <c r="BV136" i="1" s="1"/>
  <c r="BW136" i="1" s="1"/>
  <c r="BS136" i="1"/>
  <c r="BQ136" i="1"/>
  <c r="AB139" i="1"/>
  <c r="AT121" i="1"/>
  <c r="AF121" i="1"/>
  <c r="AE121" i="1"/>
  <c r="K121" i="1"/>
  <c r="BY121" i="1"/>
  <c r="BH121" i="1" s="1"/>
  <c r="BJ121" i="1" s="1"/>
  <c r="S121" i="1"/>
  <c r="BJ122" i="1"/>
  <c r="V124" i="1"/>
  <c r="Z124" i="1" s="1"/>
  <c r="AC124" i="1"/>
  <c r="AD124" i="1" s="1"/>
  <c r="AT125" i="1"/>
  <c r="AF125" i="1"/>
  <c r="AE125" i="1"/>
  <c r="K125" i="1"/>
  <c r="BY125" i="1"/>
  <c r="BH125" i="1" s="1"/>
  <c r="BJ125" i="1" s="1"/>
  <c r="S125" i="1"/>
  <c r="BJ126" i="1"/>
  <c r="V128" i="1"/>
  <c r="Z128" i="1" s="1"/>
  <c r="AC128" i="1"/>
  <c r="AT129" i="1"/>
  <c r="AF129" i="1"/>
  <c r="AE129" i="1"/>
  <c r="K129" i="1"/>
  <c r="BY129" i="1"/>
  <c r="BH129" i="1" s="1"/>
  <c r="BJ129" i="1" s="1"/>
  <c r="S129" i="1"/>
  <c r="BJ130" i="1"/>
  <c r="AT134" i="1"/>
  <c r="AF134" i="1"/>
  <c r="N134" i="1"/>
  <c r="BR134" i="1"/>
  <c r="BV134" i="1" s="1"/>
  <c r="BW134" i="1" s="1"/>
  <c r="BS134" i="1"/>
  <c r="BQ134" i="1"/>
  <c r="T136" i="1"/>
  <c r="U136" i="1" s="1"/>
  <c r="BS137" i="1"/>
  <c r="BR137" i="1"/>
  <c r="BV137" i="1" s="1"/>
  <c r="BW137" i="1" s="1"/>
  <c r="AT140" i="1"/>
  <c r="AF140" i="1"/>
  <c r="AE140" i="1"/>
  <c r="K140" i="1"/>
  <c r="L140" i="1" s="1"/>
  <c r="M140" i="1" s="1"/>
  <c r="N140" i="1"/>
  <c r="BK143" i="1"/>
  <c r="AT145" i="1"/>
  <c r="AF145" i="1"/>
  <c r="AE145" i="1"/>
  <c r="K145" i="1"/>
  <c r="N145" i="1"/>
  <c r="N150" i="1"/>
  <c r="AT150" i="1"/>
  <c r="AF150" i="1"/>
  <c r="K150" i="1"/>
  <c r="AA153" i="1"/>
  <c r="K122" i="1"/>
  <c r="AF122" i="1"/>
  <c r="AT122" i="1"/>
  <c r="BQ122" i="1"/>
  <c r="Q124" i="1"/>
  <c r="O124" i="1" s="1"/>
  <c r="R124" i="1" s="1"/>
  <c r="L124" i="1" s="1"/>
  <c r="M124" i="1" s="1"/>
  <c r="K126" i="1"/>
  <c r="AF126" i="1"/>
  <c r="AT126" i="1"/>
  <c r="BQ126" i="1"/>
  <c r="Q128" i="1"/>
  <c r="O128" i="1" s="1"/>
  <c r="R128" i="1" s="1"/>
  <c r="L128" i="1" s="1"/>
  <c r="M128" i="1" s="1"/>
  <c r="K130" i="1"/>
  <c r="AF130" i="1"/>
  <c r="AT130" i="1"/>
  <c r="BQ130" i="1"/>
  <c r="AA132" i="1"/>
  <c r="BR132" i="1"/>
  <c r="BV132" i="1" s="1"/>
  <c r="BW132" i="1" s="1"/>
  <c r="BQ132" i="1"/>
  <c r="AA133" i="1"/>
  <c r="AB133" i="1"/>
  <c r="BJ133" i="1"/>
  <c r="AB134" i="1"/>
  <c r="AE134" i="1"/>
  <c r="AF135" i="1"/>
  <c r="AT135" i="1"/>
  <c r="BQ137" i="1"/>
  <c r="BQ138" i="1"/>
  <c r="Q139" i="1"/>
  <c r="O139" i="1" s="1"/>
  <c r="R139" i="1" s="1"/>
  <c r="L139" i="1" s="1"/>
  <c r="M139" i="1" s="1"/>
  <c r="AA139" i="1"/>
  <c r="N139" i="1"/>
  <c r="AT139" i="1"/>
  <c r="AF139" i="1"/>
  <c r="K139" i="1"/>
  <c r="BS140" i="1"/>
  <c r="BR140" i="1"/>
  <c r="BV140" i="1" s="1"/>
  <c r="BW140" i="1" s="1"/>
  <c r="N142" i="1"/>
  <c r="K142" i="1"/>
  <c r="AT142" i="1"/>
  <c r="AF142" i="1"/>
  <c r="AA145" i="1"/>
  <c r="AA147" i="1"/>
  <c r="V148" i="1"/>
  <c r="Z148" i="1" s="1"/>
  <c r="AC148" i="1"/>
  <c r="AB148" i="1"/>
  <c r="AD148" i="1" s="1"/>
  <c r="BR149" i="1"/>
  <c r="BV149" i="1" s="1"/>
  <c r="BW149" i="1" s="1"/>
  <c r="BQ149" i="1"/>
  <c r="AE150" i="1"/>
  <c r="BS150" i="1"/>
  <c r="BR150" i="1"/>
  <c r="BV150" i="1" s="1"/>
  <c r="BW150" i="1" s="1"/>
  <c r="BQ150" i="1"/>
  <c r="T122" i="1"/>
  <c r="U122" i="1" s="1"/>
  <c r="BR122" i="1"/>
  <c r="BV122" i="1" s="1"/>
  <c r="BW122" i="1" s="1"/>
  <c r="AT123" i="1"/>
  <c r="AF123" i="1"/>
  <c r="AE123" i="1"/>
  <c r="K123" i="1"/>
  <c r="BY123" i="1"/>
  <c r="BH123" i="1" s="1"/>
  <c r="BJ123" i="1" s="1"/>
  <c r="S123" i="1"/>
  <c r="BJ124" i="1"/>
  <c r="T126" i="1"/>
  <c r="U126" i="1" s="1"/>
  <c r="BR126" i="1"/>
  <c r="BV126" i="1" s="1"/>
  <c r="BW126" i="1" s="1"/>
  <c r="AT127" i="1"/>
  <c r="AF127" i="1"/>
  <c r="AE127" i="1"/>
  <c r="K127" i="1"/>
  <c r="BY127" i="1"/>
  <c r="BH127" i="1" s="1"/>
  <c r="BJ127" i="1" s="1"/>
  <c r="S127" i="1"/>
  <c r="BJ128" i="1"/>
  <c r="T130" i="1"/>
  <c r="U130" i="1" s="1"/>
  <c r="BR130" i="1"/>
  <c r="BV130" i="1" s="1"/>
  <c r="BW130" i="1" s="1"/>
  <c r="AT131" i="1"/>
  <c r="AF131" i="1"/>
  <c r="AE131" i="1"/>
  <c r="K131" i="1"/>
  <c r="BY131" i="1"/>
  <c r="BH131" i="1" s="1"/>
  <c r="BJ131" i="1" s="1"/>
  <c r="S131" i="1"/>
  <c r="BS132" i="1"/>
  <c r="BY132" i="1"/>
  <c r="BH132" i="1" s="1"/>
  <c r="BJ132" i="1" s="1"/>
  <c r="N133" i="1"/>
  <c r="AT133" i="1"/>
  <c r="AF133" i="1"/>
  <c r="K133" i="1"/>
  <c r="BK135" i="1"/>
  <c r="N137" i="1"/>
  <c r="AE137" i="1"/>
  <c r="BK137" i="1"/>
  <c r="BS138" i="1"/>
  <c r="AE139" i="1"/>
  <c r="BS139" i="1"/>
  <c r="BR139" i="1"/>
  <c r="BV139" i="1" s="1"/>
  <c r="BW139" i="1" s="1"/>
  <c r="BQ139" i="1"/>
  <c r="BK140" i="1"/>
  <c r="T141" i="1"/>
  <c r="U141" i="1" s="1"/>
  <c r="AA141" i="1"/>
  <c r="Q141" i="1"/>
  <c r="O141" i="1" s="1"/>
  <c r="R141" i="1" s="1"/>
  <c r="L141" i="1" s="1"/>
  <c r="M141" i="1" s="1"/>
  <c r="AE142" i="1"/>
  <c r="BS142" i="1"/>
  <c r="BR142" i="1"/>
  <c r="BV142" i="1" s="1"/>
  <c r="BW142" i="1" s="1"/>
  <c r="BQ142" i="1"/>
  <c r="BR147" i="1"/>
  <c r="BV147" i="1" s="1"/>
  <c r="BW147" i="1" s="1"/>
  <c r="BQ147" i="1"/>
  <c r="BS147" i="1"/>
  <c r="S115" i="1"/>
  <c r="S117" i="1"/>
  <c r="S119" i="1"/>
  <c r="T120" i="1"/>
  <c r="U120" i="1" s="1"/>
  <c r="BJ120" i="1"/>
  <c r="N121" i="1"/>
  <c r="Q122" i="1"/>
  <c r="O122" i="1" s="1"/>
  <c r="R122" i="1" s="1"/>
  <c r="L122" i="1" s="1"/>
  <c r="M122" i="1" s="1"/>
  <c r="K124" i="1"/>
  <c r="AF124" i="1"/>
  <c r="AT124" i="1"/>
  <c r="BQ124" i="1"/>
  <c r="N125" i="1"/>
  <c r="Q126" i="1"/>
  <c r="O126" i="1" s="1"/>
  <c r="R126" i="1" s="1"/>
  <c r="L126" i="1" s="1"/>
  <c r="M126" i="1" s="1"/>
  <c r="K128" i="1"/>
  <c r="AD128" i="1"/>
  <c r="AF128" i="1"/>
  <c r="AT128" i="1"/>
  <c r="BQ128" i="1"/>
  <c r="N129" i="1"/>
  <c r="Q130" i="1"/>
  <c r="O130" i="1" s="1"/>
  <c r="R130" i="1" s="1"/>
  <c r="L130" i="1" s="1"/>
  <c r="M130" i="1" s="1"/>
  <c r="AT132" i="1"/>
  <c r="AF132" i="1"/>
  <c r="N132" i="1"/>
  <c r="AE132" i="1"/>
  <c r="BK132" i="1"/>
  <c r="AE133" i="1"/>
  <c r="K134" i="1"/>
  <c r="Q135" i="1"/>
  <c r="O135" i="1" s="1"/>
  <c r="R135" i="1" s="1"/>
  <c r="L135" i="1" s="1"/>
  <c r="M135" i="1" s="1"/>
  <c r="T135" i="1"/>
  <c r="U135" i="1" s="1"/>
  <c r="AA135" i="1"/>
  <c r="BR135" i="1"/>
  <c r="BV135" i="1" s="1"/>
  <c r="BW135" i="1" s="1"/>
  <c r="BQ135" i="1"/>
  <c r="AT136" i="1"/>
  <c r="AF136" i="1"/>
  <c r="K136" i="1"/>
  <c r="K137" i="1"/>
  <c r="S138" i="1"/>
  <c r="AA138" i="1"/>
  <c r="BK139" i="1"/>
  <c r="BY145" i="1"/>
  <c r="BH145" i="1" s="1"/>
  <c r="BJ145" i="1" s="1"/>
  <c r="S145" i="1"/>
  <c r="BK153" i="1"/>
  <c r="AT153" i="1"/>
  <c r="AF153" i="1"/>
  <c r="AE153" i="1"/>
  <c r="K153" i="1"/>
  <c r="N153" i="1"/>
  <c r="BY153" i="1"/>
  <c r="BH153" i="1" s="1"/>
  <c r="BJ153" i="1" s="1"/>
  <c r="S153" i="1"/>
  <c r="N154" i="1"/>
  <c r="AT154" i="1"/>
  <c r="AF154" i="1"/>
  <c r="K154" i="1"/>
  <c r="BS155" i="1"/>
  <c r="BR155" i="1"/>
  <c r="BV155" i="1" s="1"/>
  <c r="BW155" i="1" s="1"/>
  <c r="BQ155" i="1"/>
  <c r="AA159" i="1"/>
  <c r="S166" i="1"/>
  <c r="BY166" i="1"/>
  <c r="BH166" i="1" s="1"/>
  <c r="BJ166" i="1" s="1"/>
  <c r="AT138" i="1"/>
  <c r="AF138" i="1"/>
  <c r="AA142" i="1"/>
  <c r="T142" i="1"/>
  <c r="U142" i="1" s="1"/>
  <c r="BK142" i="1"/>
  <c r="AA143" i="1"/>
  <c r="V144" i="1"/>
  <c r="Z144" i="1" s="1"/>
  <c r="AC144" i="1"/>
  <c r="AB144" i="1"/>
  <c r="BR145" i="1"/>
  <c r="BV145" i="1" s="1"/>
  <c r="BW145" i="1" s="1"/>
  <c r="BQ145" i="1"/>
  <c r="BS145" i="1"/>
  <c r="AB146" i="1"/>
  <c r="N146" i="1"/>
  <c r="AT146" i="1"/>
  <c r="AF146" i="1"/>
  <c r="K146" i="1"/>
  <c r="AA149" i="1"/>
  <c r="BK150" i="1"/>
  <c r="AA151" i="1"/>
  <c r="V152" i="1"/>
  <c r="Z152" i="1" s="1"/>
  <c r="AC152" i="1"/>
  <c r="AB152" i="1"/>
  <c r="BR153" i="1"/>
  <c r="BV153" i="1" s="1"/>
  <c r="BW153" i="1" s="1"/>
  <c r="BQ153" i="1"/>
  <c r="BS153" i="1"/>
  <c r="AE154" i="1"/>
  <c r="BY154" i="1"/>
  <c r="BH154" i="1" s="1"/>
  <c r="BJ154" i="1" s="1"/>
  <c r="S154" i="1"/>
  <c r="AA155" i="1"/>
  <c r="BQ165" i="1"/>
  <c r="BS165" i="1"/>
  <c r="BR165" i="1"/>
  <c r="BV165" i="1" s="1"/>
  <c r="BW165" i="1" s="1"/>
  <c r="AB136" i="1"/>
  <c r="T137" i="1"/>
  <c r="U137" i="1" s="1"/>
  <c r="BJ137" i="1"/>
  <c r="AE138" i="1"/>
  <c r="T139" i="1"/>
  <c r="U139" i="1" s="1"/>
  <c r="AB140" i="1"/>
  <c r="AD140" i="1" s="1"/>
  <c r="BR141" i="1"/>
  <c r="BV141" i="1" s="1"/>
  <c r="BW141" i="1" s="1"/>
  <c r="BQ141" i="1"/>
  <c r="BJ142" i="1"/>
  <c r="BR143" i="1"/>
  <c r="BV143" i="1" s="1"/>
  <c r="BW143" i="1" s="1"/>
  <c r="BQ143" i="1"/>
  <c r="BS143" i="1"/>
  <c r="AE146" i="1"/>
  <c r="BS146" i="1"/>
  <c r="BR146" i="1"/>
  <c r="BV146" i="1" s="1"/>
  <c r="BW146" i="1" s="1"/>
  <c r="BQ146" i="1"/>
  <c r="BK149" i="1"/>
  <c r="AT149" i="1"/>
  <c r="AF149" i="1"/>
  <c r="AE149" i="1"/>
  <c r="K149" i="1"/>
  <c r="N149" i="1"/>
  <c r="BY149" i="1"/>
  <c r="BH149" i="1" s="1"/>
  <c r="BJ149" i="1" s="1"/>
  <c r="S149" i="1"/>
  <c r="BJ150" i="1"/>
  <c r="BR151" i="1"/>
  <c r="BV151" i="1" s="1"/>
  <c r="BW151" i="1" s="1"/>
  <c r="BQ151" i="1"/>
  <c r="BS151" i="1"/>
  <c r="AA156" i="1"/>
  <c r="T157" i="1"/>
  <c r="U157" i="1" s="1"/>
  <c r="AB141" i="1"/>
  <c r="AT141" i="1"/>
  <c r="AF141" i="1"/>
  <c r="Q144" i="1"/>
  <c r="O144" i="1" s="1"/>
  <c r="R144" i="1" s="1"/>
  <c r="Q148" i="1"/>
  <c r="O148" i="1" s="1"/>
  <c r="R148" i="1" s="1"/>
  <c r="Q152" i="1"/>
  <c r="O152" i="1" s="1"/>
  <c r="R152" i="1" s="1"/>
  <c r="BR156" i="1"/>
  <c r="BV156" i="1" s="1"/>
  <c r="BW156" i="1" s="1"/>
  <c r="BQ156" i="1"/>
  <c r="BS156" i="1"/>
  <c r="BK157" i="1"/>
  <c r="AB158" i="1"/>
  <c r="AA160" i="1"/>
  <c r="AA163" i="1"/>
  <c r="BK163" i="1"/>
  <c r="BJ164" i="1"/>
  <c r="BJ140" i="1"/>
  <c r="AE141" i="1"/>
  <c r="AT143" i="1"/>
  <c r="AF143" i="1"/>
  <c r="AE143" i="1"/>
  <c r="K143" i="1"/>
  <c r="BY143" i="1"/>
  <c r="BH143" i="1" s="1"/>
  <c r="BJ143" i="1" s="1"/>
  <c r="S143" i="1"/>
  <c r="BJ144" i="1"/>
  <c r="T146" i="1"/>
  <c r="U146" i="1" s="1"/>
  <c r="AT147" i="1"/>
  <c r="AF147" i="1"/>
  <c r="AE147" i="1"/>
  <c r="K147" i="1"/>
  <c r="BY147" i="1"/>
  <c r="BH147" i="1" s="1"/>
  <c r="BJ147" i="1" s="1"/>
  <c r="S147" i="1"/>
  <c r="BJ148" i="1"/>
  <c r="T150" i="1"/>
  <c r="U150" i="1" s="1"/>
  <c r="AB150" i="1" s="1"/>
  <c r="AT151" i="1"/>
  <c r="AF151" i="1"/>
  <c r="AE151" i="1"/>
  <c r="K151" i="1"/>
  <c r="BY151" i="1"/>
  <c r="BH151" i="1" s="1"/>
  <c r="BJ151" i="1" s="1"/>
  <c r="S151" i="1"/>
  <c r="BJ152" i="1"/>
  <c r="BK154" i="1"/>
  <c r="T155" i="1"/>
  <c r="U155" i="1" s="1"/>
  <c r="Q155" i="1" s="1"/>
  <c r="O155" i="1" s="1"/>
  <c r="R155" i="1" s="1"/>
  <c r="L155" i="1" s="1"/>
  <c r="M155" i="1" s="1"/>
  <c r="T158" i="1"/>
  <c r="U158" i="1" s="1"/>
  <c r="BS158" i="1"/>
  <c r="BQ158" i="1"/>
  <c r="S160" i="1"/>
  <c r="AE163" i="1"/>
  <c r="K163" i="1"/>
  <c r="AT163" i="1"/>
  <c r="N163" i="1"/>
  <c r="AF163" i="1"/>
  <c r="AF164" i="1"/>
  <c r="AT164" i="1"/>
  <c r="BS166" i="1"/>
  <c r="BQ166" i="1"/>
  <c r="N141" i="1"/>
  <c r="K144" i="1"/>
  <c r="AD144" i="1"/>
  <c r="AF144" i="1"/>
  <c r="AT144" i="1"/>
  <c r="BQ144" i="1"/>
  <c r="Q146" i="1"/>
  <c r="O146" i="1" s="1"/>
  <c r="R146" i="1" s="1"/>
  <c r="L146" i="1" s="1"/>
  <c r="M146" i="1" s="1"/>
  <c r="K148" i="1"/>
  <c r="AF148" i="1"/>
  <c r="AT148" i="1"/>
  <c r="BQ148" i="1"/>
  <c r="K152" i="1"/>
  <c r="AD152" i="1"/>
  <c r="AF152" i="1"/>
  <c r="AT152" i="1"/>
  <c r="BQ152" i="1"/>
  <c r="BQ154" i="1"/>
  <c r="BR154" i="1"/>
  <c r="BV154" i="1" s="1"/>
  <c r="BW154" i="1" s="1"/>
  <c r="AB157" i="1"/>
  <c r="BJ157" i="1"/>
  <c r="BK158" i="1"/>
  <c r="AA158" i="1"/>
  <c r="BJ158" i="1"/>
  <c r="BY159" i="1"/>
  <c r="BH159" i="1" s="1"/>
  <c r="BJ159" i="1" s="1"/>
  <c r="S159" i="1"/>
  <c r="AA161" i="1"/>
  <c r="BK162" i="1"/>
  <c r="BS162" i="1"/>
  <c r="BR162" i="1"/>
  <c r="BV162" i="1" s="1"/>
  <c r="BW162" i="1" s="1"/>
  <c r="AE165" i="1"/>
  <c r="K165" i="1"/>
  <c r="AT165" i="1"/>
  <c r="BJ155" i="1"/>
  <c r="Q157" i="1"/>
  <c r="O157" i="1" s="1"/>
  <c r="R157" i="1" s="1"/>
  <c r="L157" i="1" s="1"/>
  <c r="M157" i="1" s="1"/>
  <c r="AA157" i="1"/>
  <c r="N158" i="1"/>
  <c r="AT158" i="1"/>
  <c r="AF158" i="1"/>
  <c r="BR161" i="1"/>
  <c r="BV161" i="1" s="1"/>
  <c r="BW161" i="1" s="1"/>
  <c r="T162" i="1"/>
  <c r="U162" i="1" s="1"/>
  <c r="AA165" i="1"/>
  <c r="BY165" i="1"/>
  <c r="BH165" i="1" s="1"/>
  <c r="BJ165" i="1" s="1"/>
  <c r="S165" i="1"/>
  <c r="AA166" i="1"/>
  <c r="AF155" i="1"/>
  <c r="AT156" i="1"/>
  <c r="AF156" i="1"/>
  <c r="AE156" i="1"/>
  <c r="K156" i="1"/>
  <c r="BY156" i="1"/>
  <c r="BH156" i="1" s="1"/>
  <c r="BJ156" i="1" s="1"/>
  <c r="S156" i="1"/>
  <c r="AE158" i="1"/>
  <c r="BQ159" i="1"/>
  <c r="BR159" i="1"/>
  <c r="BV159" i="1" s="1"/>
  <c r="BW159" i="1" s="1"/>
  <c r="BQ160" i="1"/>
  <c r="BK161" i="1"/>
  <c r="BS161" i="1"/>
  <c r="BQ163" i="1"/>
  <c r="BS163" i="1"/>
  <c r="AB164" i="1"/>
  <c r="BS164" i="1"/>
  <c r="BR164" i="1"/>
  <c r="BV164" i="1" s="1"/>
  <c r="BW164" i="1" s="1"/>
  <c r="BQ164" i="1"/>
  <c r="N166" i="1"/>
  <c r="AT166" i="1"/>
  <c r="AF166" i="1"/>
  <c r="AE159" i="1"/>
  <c r="K159" i="1"/>
  <c r="N161" i="1"/>
  <c r="BY161" i="1"/>
  <c r="BH161" i="1" s="1"/>
  <c r="BJ161" i="1" s="1"/>
  <c r="S161" i="1"/>
  <c r="Q164" i="1"/>
  <c r="O164" i="1" s="1"/>
  <c r="R164" i="1" s="1"/>
  <c r="L164" i="1" s="1"/>
  <c r="M164" i="1" s="1"/>
  <c r="AE161" i="1"/>
  <c r="K161" i="1"/>
  <c r="BY163" i="1"/>
  <c r="BH163" i="1" s="1"/>
  <c r="BJ163" i="1" s="1"/>
  <c r="S163" i="1"/>
  <c r="T164" i="1"/>
  <c r="U164" i="1" s="1"/>
  <c r="W165" i="1"/>
  <c r="T163" i="1" l="1"/>
  <c r="U163" i="1" s="1"/>
  <c r="L148" i="1"/>
  <c r="M148" i="1" s="1"/>
  <c r="V142" i="1"/>
  <c r="Z142" i="1" s="1"/>
  <c r="AC142" i="1"/>
  <c r="V135" i="1"/>
  <c r="Z135" i="1" s="1"/>
  <c r="AC135" i="1"/>
  <c r="V120" i="1"/>
  <c r="Z120" i="1" s="1"/>
  <c r="AC120" i="1"/>
  <c r="AB142" i="1"/>
  <c r="V141" i="1"/>
  <c r="Z141" i="1" s="1"/>
  <c r="AC141" i="1"/>
  <c r="AD141" i="1" s="1"/>
  <c r="T131" i="1"/>
  <c r="U131" i="1" s="1"/>
  <c r="V130" i="1"/>
  <c r="Z130" i="1" s="1"/>
  <c r="AC130" i="1"/>
  <c r="T123" i="1"/>
  <c r="U123" i="1" s="1"/>
  <c r="V122" i="1"/>
  <c r="Z122" i="1" s="1"/>
  <c r="AC122" i="1"/>
  <c r="T112" i="1"/>
  <c r="U112" i="1" s="1"/>
  <c r="BK123" i="1"/>
  <c r="V132" i="1"/>
  <c r="Z132" i="1" s="1"/>
  <c r="AC132" i="1"/>
  <c r="T102" i="1"/>
  <c r="U102" i="1" s="1"/>
  <c r="T96" i="1"/>
  <c r="U96" i="1" s="1"/>
  <c r="T88" i="1"/>
  <c r="U88" i="1" s="1"/>
  <c r="T80" i="1"/>
  <c r="U80" i="1" s="1"/>
  <c r="AC95" i="1"/>
  <c r="V95" i="1"/>
  <c r="Z95" i="1" s="1"/>
  <c r="T66" i="1"/>
  <c r="U66" i="1" s="1"/>
  <c r="AC83" i="1"/>
  <c r="V83" i="1"/>
  <c r="Z83" i="1" s="1"/>
  <c r="V75" i="1"/>
  <c r="Z75" i="1" s="1"/>
  <c r="AC75" i="1"/>
  <c r="T58" i="1"/>
  <c r="U58" i="1" s="1"/>
  <c r="T54" i="1"/>
  <c r="U54" i="1" s="1"/>
  <c r="T26" i="1"/>
  <c r="U26" i="1" s="1"/>
  <c r="T18" i="1"/>
  <c r="U18" i="1" s="1"/>
  <c r="T47" i="1"/>
  <c r="U47" i="1" s="1"/>
  <c r="V34" i="1"/>
  <c r="Z34" i="1" s="1"/>
  <c r="AC34" i="1"/>
  <c r="V29" i="1"/>
  <c r="Z29" i="1" s="1"/>
  <c r="AC29" i="1"/>
  <c r="V17" i="1"/>
  <c r="Z17" i="1" s="1"/>
  <c r="AC17" i="1"/>
  <c r="BK62" i="1"/>
  <c r="Q29" i="1"/>
  <c r="O29" i="1" s="1"/>
  <c r="R29" i="1" s="1"/>
  <c r="L29" i="1" s="1"/>
  <c r="M29" i="1" s="1"/>
  <c r="BK48" i="1"/>
  <c r="V36" i="1"/>
  <c r="Z36" i="1" s="1"/>
  <c r="AC36" i="1"/>
  <c r="Q36" i="1"/>
  <c r="O36" i="1" s="1"/>
  <c r="R36" i="1" s="1"/>
  <c r="L36" i="1" s="1"/>
  <c r="M36" i="1" s="1"/>
  <c r="V31" i="1"/>
  <c r="Z31" i="1" s="1"/>
  <c r="AC31" i="1"/>
  <c r="AD31" i="1" s="1"/>
  <c r="T147" i="1"/>
  <c r="U147" i="1" s="1"/>
  <c r="V137" i="1"/>
  <c r="Z137" i="1" s="1"/>
  <c r="AC137" i="1"/>
  <c r="Q137" i="1"/>
  <c r="O137" i="1" s="1"/>
  <c r="R137" i="1" s="1"/>
  <c r="L137" i="1" s="1"/>
  <c r="M137" i="1" s="1"/>
  <c r="T154" i="1"/>
  <c r="U154" i="1" s="1"/>
  <c r="T125" i="1"/>
  <c r="U125" i="1" s="1"/>
  <c r="V133" i="1"/>
  <c r="Z133" i="1" s="1"/>
  <c r="AC133" i="1"/>
  <c r="AD133" i="1" s="1"/>
  <c r="BK119" i="1"/>
  <c r="T76" i="1"/>
  <c r="U76" i="1" s="1"/>
  <c r="T72" i="1"/>
  <c r="U72" i="1" s="1"/>
  <c r="T64" i="1"/>
  <c r="U64" i="1" s="1"/>
  <c r="AC85" i="1"/>
  <c r="V85" i="1"/>
  <c r="Z85" i="1" s="1"/>
  <c r="V73" i="1"/>
  <c r="Z73" i="1" s="1"/>
  <c r="AC73" i="1"/>
  <c r="T62" i="1"/>
  <c r="U62" i="1" s="1"/>
  <c r="V51" i="1"/>
  <c r="Z51" i="1" s="1"/>
  <c r="AC51" i="1"/>
  <c r="AD51" i="1" s="1"/>
  <c r="AB51" i="1"/>
  <c r="V71" i="1"/>
  <c r="Z71" i="1" s="1"/>
  <c r="AC71" i="1"/>
  <c r="V67" i="1"/>
  <c r="Z67" i="1" s="1"/>
  <c r="AC67" i="1"/>
  <c r="AD67" i="1" s="1"/>
  <c r="T52" i="1"/>
  <c r="U52" i="1" s="1"/>
  <c r="T32" i="1"/>
  <c r="U32" i="1" s="1"/>
  <c r="T24" i="1"/>
  <c r="U24" i="1" s="1"/>
  <c r="AC79" i="1"/>
  <c r="AD79" i="1" s="1"/>
  <c r="AB79" i="1"/>
  <c r="V79" i="1"/>
  <c r="Z79" i="1" s="1"/>
  <c r="L53" i="1"/>
  <c r="M53" i="1" s="1"/>
  <c r="V49" i="1"/>
  <c r="Z49" i="1" s="1"/>
  <c r="AC49" i="1"/>
  <c r="V61" i="1"/>
  <c r="Z61" i="1" s="1"/>
  <c r="AC61" i="1"/>
  <c r="T48" i="1"/>
  <c r="U48" i="1" s="1"/>
  <c r="V42" i="1"/>
  <c r="Z42" i="1" s="1"/>
  <c r="AC42" i="1"/>
  <c r="AD42" i="1" s="1"/>
  <c r="V25" i="1"/>
  <c r="Z25" i="1" s="1"/>
  <c r="AC25" i="1"/>
  <c r="Q17" i="1"/>
  <c r="O17" i="1" s="1"/>
  <c r="R17" i="1" s="1"/>
  <c r="L17" i="1" s="1"/>
  <c r="M17" i="1" s="1"/>
  <c r="AB61" i="1"/>
  <c r="BK52" i="1"/>
  <c r="V45" i="1"/>
  <c r="Z45" i="1" s="1"/>
  <c r="AC45" i="1"/>
  <c r="V41" i="1"/>
  <c r="Z41" i="1" s="1"/>
  <c r="AC41" i="1"/>
  <c r="AD41" i="1" s="1"/>
  <c r="V37" i="1"/>
  <c r="Z37" i="1" s="1"/>
  <c r="AC37" i="1"/>
  <c r="AD37" i="1" s="1"/>
  <c r="AB36" i="1"/>
  <c r="BK47" i="1"/>
  <c r="AC155" i="1"/>
  <c r="V155" i="1"/>
  <c r="Z155" i="1" s="1"/>
  <c r="AB155" i="1"/>
  <c r="BK159" i="1"/>
  <c r="T119" i="1"/>
  <c r="U119" i="1" s="1"/>
  <c r="BK131" i="1"/>
  <c r="AB137" i="1"/>
  <c r="AB120" i="1"/>
  <c r="T113" i="1"/>
  <c r="U113" i="1" s="1"/>
  <c r="T86" i="1"/>
  <c r="U86" i="1" s="1"/>
  <c r="AC162" i="1"/>
  <c r="AD162" i="1" s="1"/>
  <c r="V162" i="1"/>
  <c r="Z162" i="1" s="1"/>
  <c r="AB162" i="1"/>
  <c r="BK166" i="1"/>
  <c r="AC158" i="1"/>
  <c r="AD158" i="1" s="1"/>
  <c r="V158" i="1"/>
  <c r="Z158" i="1" s="1"/>
  <c r="L152" i="1"/>
  <c r="M152" i="1" s="1"/>
  <c r="L144" i="1"/>
  <c r="M144" i="1" s="1"/>
  <c r="V157" i="1"/>
  <c r="Z157" i="1" s="1"/>
  <c r="AC157" i="1"/>
  <c r="AD157" i="1" s="1"/>
  <c r="T149" i="1"/>
  <c r="U149" i="1" s="1"/>
  <c r="BK147" i="1"/>
  <c r="V139" i="1"/>
  <c r="Z139" i="1" s="1"/>
  <c r="AC139" i="1"/>
  <c r="AD139" i="1" s="1"/>
  <c r="T166" i="1"/>
  <c r="U166" i="1" s="1"/>
  <c r="T153" i="1"/>
  <c r="U153" i="1" s="1"/>
  <c r="BK151" i="1"/>
  <c r="T117" i="1"/>
  <c r="U117" i="1" s="1"/>
  <c r="T127" i="1"/>
  <c r="U127" i="1" s="1"/>
  <c r="V126" i="1"/>
  <c r="Z126" i="1" s="1"/>
  <c r="AC126" i="1"/>
  <c r="Q132" i="1"/>
  <c r="O132" i="1" s="1"/>
  <c r="R132" i="1" s="1"/>
  <c r="L132" i="1" s="1"/>
  <c r="M132" i="1" s="1"/>
  <c r="AC136" i="1"/>
  <c r="AD136" i="1" s="1"/>
  <c r="V136" i="1"/>
  <c r="Z136" i="1" s="1"/>
  <c r="BK129" i="1"/>
  <c r="Q120" i="1"/>
  <c r="O120" i="1" s="1"/>
  <c r="R120" i="1" s="1"/>
  <c r="L120" i="1" s="1"/>
  <c r="M120" i="1" s="1"/>
  <c r="T109" i="1"/>
  <c r="U109" i="1" s="1"/>
  <c r="T118" i="1"/>
  <c r="U118" i="1" s="1"/>
  <c r="T114" i="1"/>
  <c r="U114" i="1" s="1"/>
  <c r="T105" i="1"/>
  <c r="U105" i="1" s="1"/>
  <c r="AC110" i="1"/>
  <c r="V110" i="1"/>
  <c r="Z110" i="1" s="1"/>
  <c r="T98" i="1"/>
  <c r="U98" i="1" s="1"/>
  <c r="T92" i="1"/>
  <c r="U92" i="1" s="1"/>
  <c r="T84" i="1"/>
  <c r="U84" i="1" s="1"/>
  <c r="T116" i="1"/>
  <c r="U116" i="1" s="1"/>
  <c r="BK107" i="1"/>
  <c r="BK100" i="1"/>
  <c r="Q85" i="1"/>
  <c r="O85" i="1" s="1"/>
  <c r="R85" i="1" s="1"/>
  <c r="L85" i="1" s="1"/>
  <c r="M85" i="1" s="1"/>
  <c r="Q83" i="1"/>
  <c r="O83" i="1" s="1"/>
  <c r="R83" i="1" s="1"/>
  <c r="L83" i="1" s="1"/>
  <c r="M83" i="1" s="1"/>
  <c r="AB95" i="1"/>
  <c r="Q75" i="1"/>
  <c r="O75" i="1" s="1"/>
  <c r="R75" i="1" s="1"/>
  <c r="L75" i="1" s="1"/>
  <c r="M75" i="1" s="1"/>
  <c r="T70" i="1"/>
  <c r="U70" i="1" s="1"/>
  <c r="Q95" i="1"/>
  <c r="O95" i="1" s="1"/>
  <c r="R95" i="1" s="1"/>
  <c r="L95" i="1" s="1"/>
  <c r="M95" i="1" s="1"/>
  <c r="AC87" i="1"/>
  <c r="AD87" i="1" s="1"/>
  <c r="V87" i="1"/>
  <c r="Z87" i="1" s="1"/>
  <c r="BK80" i="1"/>
  <c r="Q71" i="1"/>
  <c r="O71" i="1" s="1"/>
  <c r="R71" i="1" s="1"/>
  <c r="L71" i="1" s="1"/>
  <c r="M71" i="1" s="1"/>
  <c r="Q67" i="1"/>
  <c r="O67" i="1" s="1"/>
  <c r="R67" i="1" s="1"/>
  <c r="L67" i="1" s="1"/>
  <c r="M67" i="1" s="1"/>
  <c r="T30" i="1"/>
  <c r="U30" i="1" s="1"/>
  <c r="T22" i="1"/>
  <c r="U22" i="1" s="1"/>
  <c r="AB73" i="1"/>
  <c r="T56" i="1"/>
  <c r="U56" i="1" s="1"/>
  <c r="AB49" i="1"/>
  <c r="V43" i="1"/>
  <c r="Z43" i="1" s="1"/>
  <c r="AC43" i="1"/>
  <c r="V39" i="1"/>
  <c r="Z39" i="1" s="1"/>
  <c r="AC39" i="1"/>
  <c r="AD39" i="1" s="1"/>
  <c r="Q61" i="1"/>
  <c r="O61" i="1" s="1"/>
  <c r="R61" i="1" s="1"/>
  <c r="L61" i="1" s="1"/>
  <c r="M61" i="1" s="1"/>
  <c r="V55" i="1"/>
  <c r="Z55" i="1" s="1"/>
  <c r="AC55" i="1"/>
  <c r="AB55" i="1"/>
  <c r="V38" i="1"/>
  <c r="Z38" i="1" s="1"/>
  <c r="AC38" i="1"/>
  <c r="AD38" i="1" s="1"/>
  <c r="AB34" i="1"/>
  <c r="V33" i="1"/>
  <c r="Z33" i="1" s="1"/>
  <c r="AC33" i="1"/>
  <c r="AD33" i="1" s="1"/>
  <c r="V21" i="1"/>
  <c r="Z21" i="1" s="1"/>
  <c r="AC21" i="1"/>
  <c r="V57" i="1"/>
  <c r="Z57" i="1" s="1"/>
  <c r="AC57" i="1"/>
  <c r="BK50" i="1"/>
  <c r="Q33" i="1"/>
  <c r="O33" i="1" s="1"/>
  <c r="R33" i="1" s="1"/>
  <c r="L33" i="1" s="1"/>
  <c r="M33" i="1" s="1"/>
  <c r="AB21" i="1"/>
  <c r="V19" i="1"/>
  <c r="Z19" i="1" s="1"/>
  <c r="AC19" i="1"/>
  <c r="AD19" i="1" s="1"/>
  <c r="BK58" i="1"/>
  <c r="V40" i="1"/>
  <c r="Z40" i="1" s="1"/>
  <c r="AC40" i="1"/>
  <c r="AD40" i="1" s="1"/>
  <c r="Q40" i="1"/>
  <c r="O40" i="1" s="1"/>
  <c r="R40" i="1" s="1"/>
  <c r="L40" i="1" s="1"/>
  <c r="M40" i="1" s="1"/>
  <c r="V35" i="1"/>
  <c r="Z35" i="1" s="1"/>
  <c r="AC35" i="1"/>
  <c r="AD35" i="1" s="1"/>
  <c r="V23" i="1"/>
  <c r="Z23" i="1" s="1"/>
  <c r="AC23" i="1"/>
  <c r="AD23" i="1" s="1"/>
  <c r="AB17" i="1"/>
  <c r="T161" i="1"/>
  <c r="U161" i="1" s="1"/>
  <c r="T143" i="1"/>
  <c r="U143" i="1" s="1"/>
  <c r="AC106" i="1"/>
  <c r="V106" i="1"/>
  <c r="Z106" i="1" s="1"/>
  <c r="T108" i="1"/>
  <c r="U108" i="1" s="1"/>
  <c r="V101" i="1"/>
  <c r="Z101" i="1" s="1"/>
  <c r="AC101" i="1"/>
  <c r="T94" i="1"/>
  <c r="U94" i="1" s="1"/>
  <c r="BK112" i="1"/>
  <c r="Q101" i="1"/>
  <c r="O101" i="1" s="1"/>
  <c r="R101" i="1" s="1"/>
  <c r="L101" i="1" s="1"/>
  <c r="M101" i="1" s="1"/>
  <c r="T165" i="1"/>
  <c r="U165" i="1" s="1"/>
  <c r="V150" i="1"/>
  <c r="Z150" i="1" s="1"/>
  <c r="AC150" i="1"/>
  <c r="AD150" i="1" s="1"/>
  <c r="AC164" i="1"/>
  <c r="AD164" i="1" s="1"/>
  <c r="V164" i="1"/>
  <c r="Z164" i="1" s="1"/>
  <c r="Q162" i="1"/>
  <c r="O162" i="1" s="1"/>
  <c r="R162" i="1" s="1"/>
  <c r="L162" i="1" s="1"/>
  <c r="M162" i="1" s="1"/>
  <c r="T156" i="1"/>
  <c r="U156" i="1" s="1"/>
  <c r="T159" i="1"/>
  <c r="U159" i="1" s="1"/>
  <c r="Q158" i="1"/>
  <c r="O158" i="1" s="1"/>
  <c r="R158" i="1" s="1"/>
  <c r="L158" i="1" s="1"/>
  <c r="M158" i="1" s="1"/>
  <c r="Q150" i="1"/>
  <c r="O150" i="1" s="1"/>
  <c r="R150" i="1" s="1"/>
  <c r="L150" i="1" s="1"/>
  <c r="M150" i="1" s="1"/>
  <c r="BK165" i="1"/>
  <c r="T160" i="1"/>
  <c r="U160" i="1" s="1"/>
  <c r="BK156" i="1"/>
  <c r="T151" i="1"/>
  <c r="U151" i="1" s="1"/>
  <c r="V146" i="1"/>
  <c r="Z146" i="1" s="1"/>
  <c r="AC146" i="1"/>
  <c r="AD146" i="1" s="1"/>
  <c r="Q142" i="1"/>
  <c r="O142" i="1" s="1"/>
  <c r="R142" i="1" s="1"/>
  <c r="L142" i="1" s="1"/>
  <c r="M142" i="1" s="1"/>
  <c r="T145" i="1"/>
  <c r="U145" i="1" s="1"/>
  <c r="T138" i="1"/>
  <c r="U138" i="1" s="1"/>
  <c r="T115" i="1"/>
  <c r="U115" i="1" s="1"/>
  <c r="BK145" i="1"/>
  <c r="AB135" i="1"/>
  <c r="AB132" i="1"/>
  <c r="Q133" i="1"/>
  <c r="O133" i="1" s="1"/>
  <c r="R133" i="1" s="1"/>
  <c r="L133" i="1" s="1"/>
  <c r="M133" i="1" s="1"/>
  <c r="Q136" i="1"/>
  <c r="O136" i="1" s="1"/>
  <c r="R136" i="1" s="1"/>
  <c r="L136" i="1" s="1"/>
  <c r="M136" i="1" s="1"/>
  <c r="T129" i="1"/>
  <c r="U129" i="1" s="1"/>
  <c r="T121" i="1"/>
  <c r="U121" i="1" s="1"/>
  <c r="AB126" i="1"/>
  <c r="AB122" i="1"/>
  <c r="BK113" i="1"/>
  <c r="AC104" i="1"/>
  <c r="AD104" i="1" s="1"/>
  <c r="V104" i="1"/>
  <c r="Z104" i="1" s="1"/>
  <c r="L134" i="1"/>
  <c r="M134" i="1" s="1"/>
  <c r="BK127" i="1"/>
  <c r="AB130" i="1"/>
  <c r="T111" i="1"/>
  <c r="U111" i="1" s="1"/>
  <c r="T107" i="1"/>
  <c r="U107" i="1" s="1"/>
  <c r="AB104" i="1"/>
  <c r="V103" i="1"/>
  <c r="Z103" i="1" s="1"/>
  <c r="AC103" i="1"/>
  <c r="AD103" i="1" s="1"/>
  <c r="T90" i="1"/>
  <c r="U90" i="1" s="1"/>
  <c r="T82" i="1"/>
  <c r="U82" i="1" s="1"/>
  <c r="AB110" i="1"/>
  <c r="Q103" i="1"/>
  <c r="O103" i="1" s="1"/>
  <c r="R103" i="1" s="1"/>
  <c r="L103" i="1" s="1"/>
  <c r="M103" i="1" s="1"/>
  <c r="V99" i="1"/>
  <c r="Z99" i="1" s="1"/>
  <c r="AC99" i="1"/>
  <c r="BJ108" i="1"/>
  <c r="T100" i="1"/>
  <c r="U100" i="1" s="1"/>
  <c r="AB106" i="1"/>
  <c r="BK105" i="1"/>
  <c r="AB99" i="1"/>
  <c r="AB85" i="1"/>
  <c r="AB83" i="1"/>
  <c r="BK102" i="1"/>
  <c r="AC93" i="1"/>
  <c r="AD93" i="1" s="1"/>
  <c r="V93" i="1"/>
  <c r="Z93" i="1" s="1"/>
  <c r="T78" i="1"/>
  <c r="U78" i="1" s="1"/>
  <c r="T74" i="1"/>
  <c r="U74" i="1" s="1"/>
  <c r="T68" i="1"/>
  <c r="U68" i="1" s="1"/>
  <c r="AB101" i="1"/>
  <c r="AC89" i="1"/>
  <c r="AD89" i="1" s="1"/>
  <c r="V89" i="1"/>
  <c r="Z89" i="1" s="1"/>
  <c r="V77" i="1"/>
  <c r="Z77" i="1" s="1"/>
  <c r="AC77" i="1"/>
  <c r="AD77" i="1" s="1"/>
  <c r="BK79" i="1"/>
  <c r="AB75" i="1"/>
  <c r="AB71" i="1"/>
  <c r="V69" i="1"/>
  <c r="Z69" i="1" s="1"/>
  <c r="AC69" i="1"/>
  <c r="AD69" i="1" s="1"/>
  <c r="V65" i="1"/>
  <c r="Z65" i="1" s="1"/>
  <c r="AC65" i="1"/>
  <c r="AD65" i="1" s="1"/>
  <c r="T28" i="1"/>
  <c r="U28" i="1" s="1"/>
  <c r="T20" i="1"/>
  <c r="U20" i="1" s="1"/>
  <c r="T60" i="1"/>
  <c r="U60" i="1" s="1"/>
  <c r="T50" i="1"/>
  <c r="U50" i="1" s="1"/>
  <c r="BK46" i="1"/>
  <c r="AB43" i="1"/>
  <c r="V27" i="1"/>
  <c r="Z27" i="1" s="1"/>
  <c r="AC27" i="1"/>
  <c r="AD27" i="1" s="1"/>
  <c r="Q57" i="1"/>
  <c r="O57" i="1" s="1"/>
  <c r="R57" i="1" s="1"/>
  <c r="L57" i="1" s="1"/>
  <c r="M57" i="1" s="1"/>
  <c r="T46" i="1"/>
  <c r="U46" i="1" s="1"/>
  <c r="Q45" i="1"/>
  <c r="O45" i="1" s="1"/>
  <c r="R45" i="1" s="1"/>
  <c r="L45" i="1" s="1"/>
  <c r="M45" i="1" s="1"/>
  <c r="Q41" i="1"/>
  <c r="O41" i="1" s="1"/>
  <c r="R41" i="1" s="1"/>
  <c r="L41" i="1" s="1"/>
  <c r="M41" i="1" s="1"/>
  <c r="Q37" i="1"/>
  <c r="O37" i="1" s="1"/>
  <c r="R37" i="1" s="1"/>
  <c r="L37" i="1" s="1"/>
  <c r="M37" i="1" s="1"/>
  <c r="AB29" i="1"/>
  <c r="AB25" i="1"/>
  <c r="Q21" i="1"/>
  <c r="O21" i="1" s="1"/>
  <c r="R21" i="1" s="1"/>
  <c r="L21" i="1" s="1"/>
  <c r="M21" i="1" s="1"/>
  <c r="AB45" i="1"/>
  <c r="Q79" i="1"/>
  <c r="O79" i="1" s="1"/>
  <c r="R79" i="1" s="1"/>
  <c r="L79" i="1" s="1"/>
  <c r="M79" i="1" s="1"/>
  <c r="AB57" i="1"/>
  <c r="BK54" i="1"/>
  <c r="V44" i="1"/>
  <c r="Z44" i="1" s="1"/>
  <c r="AC44" i="1"/>
  <c r="AD44" i="1" s="1"/>
  <c r="Q44" i="1"/>
  <c r="O44" i="1" s="1"/>
  <c r="R44" i="1" s="1"/>
  <c r="L44" i="1" s="1"/>
  <c r="M44" i="1" s="1"/>
  <c r="AC50" i="1" l="1"/>
  <c r="V50" i="1"/>
  <c r="Z50" i="1" s="1"/>
  <c r="Q50" i="1"/>
  <c r="O50" i="1" s="1"/>
  <c r="R50" i="1" s="1"/>
  <c r="L50" i="1" s="1"/>
  <c r="M50" i="1" s="1"/>
  <c r="AB50" i="1"/>
  <c r="V20" i="1"/>
  <c r="Z20" i="1" s="1"/>
  <c r="AC20" i="1"/>
  <c r="Q20" i="1"/>
  <c r="O20" i="1" s="1"/>
  <c r="R20" i="1" s="1"/>
  <c r="L20" i="1" s="1"/>
  <c r="M20" i="1" s="1"/>
  <c r="AB20" i="1"/>
  <c r="AC68" i="1"/>
  <c r="V68" i="1"/>
  <c r="Z68" i="1" s="1"/>
  <c r="AB68" i="1"/>
  <c r="Q68" i="1"/>
  <c r="O68" i="1" s="1"/>
  <c r="R68" i="1" s="1"/>
  <c r="L68" i="1" s="1"/>
  <c r="M68" i="1" s="1"/>
  <c r="AC78" i="1"/>
  <c r="V78" i="1"/>
  <c r="Z78" i="1" s="1"/>
  <c r="AB78" i="1"/>
  <c r="Q78" i="1"/>
  <c r="O78" i="1" s="1"/>
  <c r="R78" i="1" s="1"/>
  <c r="L78" i="1" s="1"/>
  <c r="M78" i="1" s="1"/>
  <c r="AD99" i="1"/>
  <c r="V82" i="1"/>
  <c r="Z82" i="1" s="1"/>
  <c r="AC82" i="1"/>
  <c r="AD82" i="1" s="1"/>
  <c r="Q82" i="1"/>
  <c r="O82" i="1" s="1"/>
  <c r="R82" i="1" s="1"/>
  <c r="L82" i="1" s="1"/>
  <c r="M82" i="1" s="1"/>
  <c r="AB82" i="1"/>
  <c r="V107" i="1"/>
  <c r="Z107" i="1" s="1"/>
  <c r="AC107" i="1"/>
  <c r="AD107" i="1" s="1"/>
  <c r="Q107" i="1"/>
  <c r="O107" i="1" s="1"/>
  <c r="R107" i="1" s="1"/>
  <c r="L107" i="1" s="1"/>
  <c r="M107" i="1" s="1"/>
  <c r="AB107" i="1"/>
  <c r="AC121" i="1"/>
  <c r="AD121" i="1" s="1"/>
  <c r="V121" i="1"/>
  <c r="Z121" i="1" s="1"/>
  <c r="Q121" i="1"/>
  <c r="O121" i="1" s="1"/>
  <c r="R121" i="1" s="1"/>
  <c r="L121" i="1" s="1"/>
  <c r="M121" i="1" s="1"/>
  <c r="AB121" i="1"/>
  <c r="AC115" i="1"/>
  <c r="AB115" i="1"/>
  <c r="V115" i="1"/>
  <c r="Z115" i="1" s="1"/>
  <c r="Q115" i="1"/>
  <c r="O115" i="1" s="1"/>
  <c r="R115" i="1" s="1"/>
  <c r="L115" i="1" s="1"/>
  <c r="M115" i="1" s="1"/>
  <c r="AC160" i="1"/>
  <c r="V160" i="1"/>
  <c r="Z160" i="1" s="1"/>
  <c r="AB160" i="1"/>
  <c r="Q160" i="1"/>
  <c r="O160" i="1" s="1"/>
  <c r="R160" i="1" s="1"/>
  <c r="L160" i="1" s="1"/>
  <c r="M160" i="1" s="1"/>
  <c r="AC156" i="1"/>
  <c r="V156" i="1"/>
  <c r="Z156" i="1" s="1"/>
  <c r="AB156" i="1"/>
  <c r="Q156" i="1"/>
  <c r="O156" i="1" s="1"/>
  <c r="R156" i="1" s="1"/>
  <c r="L156" i="1" s="1"/>
  <c r="M156" i="1" s="1"/>
  <c r="AD101" i="1"/>
  <c r="AB161" i="1"/>
  <c r="AC161" i="1"/>
  <c r="AD161" i="1" s="1"/>
  <c r="V161" i="1"/>
  <c r="Z161" i="1" s="1"/>
  <c r="Q161" i="1"/>
  <c r="O161" i="1" s="1"/>
  <c r="R161" i="1" s="1"/>
  <c r="L161" i="1" s="1"/>
  <c r="M161" i="1" s="1"/>
  <c r="AD57" i="1"/>
  <c r="V30" i="1"/>
  <c r="Z30" i="1" s="1"/>
  <c r="AC30" i="1"/>
  <c r="Q30" i="1"/>
  <c r="O30" i="1" s="1"/>
  <c r="R30" i="1" s="1"/>
  <c r="L30" i="1" s="1"/>
  <c r="M30" i="1" s="1"/>
  <c r="AB30" i="1"/>
  <c r="AC70" i="1"/>
  <c r="AD70" i="1" s="1"/>
  <c r="V70" i="1"/>
  <c r="Z70" i="1" s="1"/>
  <c r="AB70" i="1"/>
  <c r="Q70" i="1"/>
  <c r="O70" i="1" s="1"/>
  <c r="R70" i="1" s="1"/>
  <c r="L70" i="1" s="1"/>
  <c r="M70" i="1" s="1"/>
  <c r="AC116" i="1"/>
  <c r="AD116" i="1" s="1"/>
  <c r="V116" i="1"/>
  <c r="Z116" i="1" s="1"/>
  <c r="Q116" i="1"/>
  <c r="O116" i="1" s="1"/>
  <c r="R116" i="1" s="1"/>
  <c r="L116" i="1" s="1"/>
  <c r="M116" i="1" s="1"/>
  <c r="AB116" i="1"/>
  <c r="AD110" i="1"/>
  <c r="V86" i="1"/>
  <c r="Z86" i="1" s="1"/>
  <c r="AC86" i="1"/>
  <c r="Q86" i="1"/>
  <c r="O86" i="1" s="1"/>
  <c r="R86" i="1" s="1"/>
  <c r="L86" i="1" s="1"/>
  <c r="M86" i="1" s="1"/>
  <c r="AB86" i="1"/>
  <c r="AD155" i="1"/>
  <c r="AD25" i="1"/>
  <c r="V48" i="1"/>
  <c r="Z48" i="1" s="1"/>
  <c r="AC48" i="1"/>
  <c r="AD48" i="1" s="1"/>
  <c r="Q48" i="1"/>
  <c r="O48" i="1" s="1"/>
  <c r="R48" i="1" s="1"/>
  <c r="L48" i="1" s="1"/>
  <c r="M48" i="1" s="1"/>
  <c r="AB48" i="1"/>
  <c r="AD49" i="1"/>
  <c r="AC62" i="1"/>
  <c r="AD62" i="1" s="1"/>
  <c r="V62" i="1"/>
  <c r="Z62" i="1" s="1"/>
  <c r="AB62" i="1"/>
  <c r="Q62" i="1"/>
  <c r="O62" i="1" s="1"/>
  <c r="R62" i="1" s="1"/>
  <c r="L62" i="1" s="1"/>
  <c r="M62" i="1" s="1"/>
  <c r="AD85" i="1"/>
  <c r="AC72" i="1"/>
  <c r="V72" i="1"/>
  <c r="Z72" i="1" s="1"/>
  <c r="AB72" i="1"/>
  <c r="Q72" i="1"/>
  <c r="O72" i="1" s="1"/>
  <c r="R72" i="1" s="1"/>
  <c r="L72" i="1" s="1"/>
  <c r="M72" i="1" s="1"/>
  <c r="V154" i="1"/>
  <c r="Z154" i="1" s="1"/>
  <c r="AC154" i="1"/>
  <c r="Q154" i="1"/>
  <c r="O154" i="1" s="1"/>
  <c r="R154" i="1" s="1"/>
  <c r="L154" i="1" s="1"/>
  <c r="M154" i="1" s="1"/>
  <c r="AB154" i="1"/>
  <c r="V18" i="1"/>
  <c r="Z18" i="1" s="1"/>
  <c r="Q18" i="1"/>
  <c r="O18" i="1" s="1"/>
  <c r="R18" i="1" s="1"/>
  <c r="L18" i="1" s="1"/>
  <c r="M18" i="1" s="1"/>
  <c r="AC18" i="1"/>
  <c r="AB18" i="1"/>
  <c r="AC54" i="1"/>
  <c r="V54" i="1"/>
  <c r="Z54" i="1" s="1"/>
  <c r="Q54" i="1"/>
  <c r="O54" i="1" s="1"/>
  <c r="R54" i="1" s="1"/>
  <c r="L54" i="1" s="1"/>
  <c r="M54" i="1" s="1"/>
  <c r="AB54" i="1"/>
  <c r="AC66" i="1"/>
  <c r="V66" i="1"/>
  <c r="Z66" i="1" s="1"/>
  <c r="Q66" i="1"/>
  <c r="O66" i="1" s="1"/>
  <c r="R66" i="1" s="1"/>
  <c r="L66" i="1" s="1"/>
  <c r="M66" i="1" s="1"/>
  <c r="AB66" i="1"/>
  <c r="AD122" i="1"/>
  <c r="AD130" i="1"/>
  <c r="V145" i="1"/>
  <c r="Z145" i="1" s="1"/>
  <c r="AC145" i="1"/>
  <c r="AD145" i="1" s="1"/>
  <c r="Q145" i="1"/>
  <c r="O145" i="1" s="1"/>
  <c r="R145" i="1" s="1"/>
  <c r="L145" i="1" s="1"/>
  <c r="M145" i="1" s="1"/>
  <c r="AB145" i="1"/>
  <c r="AB159" i="1"/>
  <c r="V159" i="1"/>
  <c r="Z159" i="1" s="1"/>
  <c r="AC159" i="1"/>
  <c r="Q159" i="1"/>
  <c r="O159" i="1" s="1"/>
  <c r="R159" i="1" s="1"/>
  <c r="L159" i="1" s="1"/>
  <c r="M159" i="1" s="1"/>
  <c r="AD106" i="1"/>
  <c r="V84" i="1"/>
  <c r="Z84" i="1" s="1"/>
  <c r="AC84" i="1"/>
  <c r="Q84" i="1"/>
  <c r="O84" i="1" s="1"/>
  <c r="R84" i="1" s="1"/>
  <c r="L84" i="1" s="1"/>
  <c r="M84" i="1" s="1"/>
  <c r="AB84" i="1"/>
  <c r="AC105" i="1"/>
  <c r="AD105" i="1" s="1"/>
  <c r="V105" i="1"/>
  <c r="Z105" i="1" s="1"/>
  <c r="Q105" i="1"/>
  <c r="O105" i="1" s="1"/>
  <c r="R105" i="1" s="1"/>
  <c r="L105" i="1" s="1"/>
  <c r="M105" i="1" s="1"/>
  <c r="AB105" i="1"/>
  <c r="AC127" i="1"/>
  <c r="AD127" i="1" s="1"/>
  <c r="V127" i="1"/>
  <c r="Z127" i="1" s="1"/>
  <c r="AB127" i="1"/>
  <c r="Q127" i="1"/>
  <c r="O127" i="1" s="1"/>
  <c r="R127" i="1" s="1"/>
  <c r="L127" i="1" s="1"/>
  <c r="M127" i="1" s="1"/>
  <c r="V149" i="1"/>
  <c r="Z149" i="1" s="1"/>
  <c r="AC149" i="1"/>
  <c r="Q149" i="1"/>
  <c r="O149" i="1" s="1"/>
  <c r="R149" i="1" s="1"/>
  <c r="L149" i="1" s="1"/>
  <c r="M149" i="1" s="1"/>
  <c r="AB149" i="1"/>
  <c r="V32" i="1"/>
  <c r="Z32" i="1" s="1"/>
  <c r="AC32" i="1"/>
  <c r="Q32" i="1"/>
  <c r="O32" i="1" s="1"/>
  <c r="R32" i="1" s="1"/>
  <c r="L32" i="1" s="1"/>
  <c r="M32" i="1" s="1"/>
  <c r="AB32" i="1"/>
  <c r="AD73" i="1"/>
  <c r="AD29" i="1"/>
  <c r="AC47" i="1"/>
  <c r="AD47" i="1" s="1"/>
  <c r="V47" i="1"/>
  <c r="Z47" i="1" s="1"/>
  <c r="Q47" i="1"/>
  <c r="O47" i="1" s="1"/>
  <c r="R47" i="1" s="1"/>
  <c r="L47" i="1" s="1"/>
  <c r="M47" i="1" s="1"/>
  <c r="AB47" i="1"/>
  <c r="V88" i="1"/>
  <c r="Z88" i="1" s="1"/>
  <c r="AC88" i="1"/>
  <c r="AD88" i="1" s="1"/>
  <c r="Q88" i="1"/>
  <c r="O88" i="1" s="1"/>
  <c r="R88" i="1" s="1"/>
  <c r="L88" i="1" s="1"/>
  <c r="M88" i="1" s="1"/>
  <c r="AB88" i="1"/>
  <c r="AD135" i="1"/>
  <c r="AC60" i="1"/>
  <c r="AD60" i="1" s="1"/>
  <c r="V60" i="1"/>
  <c r="Z60" i="1" s="1"/>
  <c r="AB60" i="1"/>
  <c r="Q60" i="1"/>
  <c r="O60" i="1" s="1"/>
  <c r="R60" i="1" s="1"/>
  <c r="L60" i="1" s="1"/>
  <c r="M60" i="1" s="1"/>
  <c r="V28" i="1"/>
  <c r="Z28" i="1" s="1"/>
  <c r="AC28" i="1"/>
  <c r="AD28" i="1" s="1"/>
  <c r="Q28" i="1"/>
  <c r="O28" i="1" s="1"/>
  <c r="R28" i="1" s="1"/>
  <c r="L28" i="1" s="1"/>
  <c r="M28" i="1" s="1"/>
  <c r="AB28" i="1"/>
  <c r="AC74" i="1"/>
  <c r="AD74" i="1" s="1"/>
  <c r="V74" i="1"/>
  <c r="Z74" i="1" s="1"/>
  <c r="AB74" i="1"/>
  <c r="Q74" i="1"/>
  <c r="O74" i="1" s="1"/>
  <c r="R74" i="1" s="1"/>
  <c r="L74" i="1" s="1"/>
  <c r="M74" i="1" s="1"/>
  <c r="AC100" i="1"/>
  <c r="AD100" i="1" s="1"/>
  <c r="V100" i="1"/>
  <c r="Z100" i="1" s="1"/>
  <c r="Q100" i="1"/>
  <c r="O100" i="1" s="1"/>
  <c r="R100" i="1" s="1"/>
  <c r="L100" i="1" s="1"/>
  <c r="M100" i="1" s="1"/>
  <c r="AB100" i="1"/>
  <c r="V90" i="1"/>
  <c r="Z90" i="1" s="1"/>
  <c r="AC90" i="1"/>
  <c r="AD90" i="1" s="1"/>
  <c r="AB90" i="1"/>
  <c r="Q90" i="1"/>
  <c r="O90" i="1" s="1"/>
  <c r="R90" i="1" s="1"/>
  <c r="L90" i="1" s="1"/>
  <c r="M90" i="1" s="1"/>
  <c r="AC111" i="1"/>
  <c r="V111" i="1"/>
  <c r="Z111" i="1" s="1"/>
  <c r="Q111" i="1"/>
  <c r="O111" i="1" s="1"/>
  <c r="R111" i="1" s="1"/>
  <c r="L111" i="1" s="1"/>
  <c r="M111" i="1" s="1"/>
  <c r="AB111" i="1"/>
  <c r="AC129" i="1"/>
  <c r="V129" i="1"/>
  <c r="Z129" i="1" s="1"/>
  <c r="Q129" i="1"/>
  <c r="O129" i="1" s="1"/>
  <c r="R129" i="1" s="1"/>
  <c r="L129" i="1" s="1"/>
  <c r="M129" i="1" s="1"/>
  <c r="AB129" i="1"/>
  <c r="AC151" i="1"/>
  <c r="AD151" i="1" s="1"/>
  <c r="V151" i="1"/>
  <c r="Z151" i="1" s="1"/>
  <c r="AB151" i="1"/>
  <c r="Q151" i="1"/>
  <c r="O151" i="1" s="1"/>
  <c r="R151" i="1" s="1"/>
  <c r="L151" i="1" s="1"/>
  <c r="M151" i="1" s="1"/>
  <c r="AC165" i="1"/>
  <c r="AD165" i="1" s="1"/>
  <c r="V165" i="1"/>
  <c r="Z165" i="1" s="1"/>
  <c r="AB165" i="1"/>
  <c r="Q165" i="1"/>
  <c r="O165" i="1" s="1"/>
  <c r="R165" i="1" s="1"/>
  <c r="L165" i="1" s="1"/>
  <c r="M165" i="1" s="1"/>
  <c r="V94" i="1"/>
  <c r="Z94" i="1" s="1"/>
  <c r="AC94" i="1"/>
  <c r="AD94" i="1" s="1"/>
  <c r="AB94" i="1"/>
  <c r="Q94" i="1"/>
  <c r="O94" i="1" s="1"/>
  <c r="R94" i="1" s="1"/>
  <c r="L94" i="1" s="1"/>
  <c r="M94" i="1" s="1"/>
  <c r="AC108" i="1"/>
  <c r="AD108" i="1" s="1"/>
  <c r="V108" i="1"/>
  <c r="Z108" i="1" s="1"/>
  <c r="AB108" i="1"/>
  <c r="Q108" i="1"/>
  <c r="O108" i="1" s="1"/>
  <c r="R108" i="1" s="1"/>
  <c r="L108" i="1" s="1"/>
  <c r="M108" i="1" s="1"/>
  <c r="AD21" i="1"/>
  <c r="AD55" i="1"/>
  <c r="V22" i="1"/>
  <c r="Z22" i="1" s="1"/>
  <c r="AC22" i="1"/>
  <c r="AD22" i="1" s="1"/>
  <c r="Q22" i="1"/>
  <c r="O22" i="1" s="1"/>
  <c r="R22" i="1" s="1"/>
  <c r="L22" i="1" s="1"/>
  <c r="M22" i="1" s="1"/>
  <c r="AB22" i="1"/>
  <c r="AC98" i="1"/>
  <c r="V98" i="1"/>
  <c r="Z98" i="1" s="1"/>
  <c r="AB98" i="1"/>
  <c r="Q98" i="1"/>
  <c r="O98" i="1" s="1"/>
  <c r="R98" i="1" s="1"/>
  <c r="L98" i="1" s="1"/>
  <c r="M98" i="1" s="1"/>
  <c r="AC118" i="1"/>
  <c r="V118" i="1"/>
  <c r="Z118" i="1" s="1"/>
  <c r="Q118" i="1"/>
  <c r="O118" i="1" s="1"/>
  <c r="R118" i="1" s="1"/>
  <c r="L118" i="1" s="1"/>
  <c r="M118" i="1" s="1"/>
  <c r="AB118" i="1"/>
  <c r="AD126" i="1"/>
  <c r="V117" i="1"/>
  <c r="Z117" i="1" s="1"/>
  <c r="AC117" i="1"/>
  <c r="AB117" i="1"/>
  <c r="Q117" i="1"/>
  <c r="O117" i="1" s="1"/>
  <c r="R117" i="1" s="1"/>
  <c r="L117" i="1" s="1"/>
  <c r="M117" i="1" s="1"/>
  <c r="V153" i="1"/>
  <c r="Z153" i="1" s="1"/>
  <c r="AC153" i="1"/>
  <c r="AD153" i="1" s="1"/>
  <c r="Q153" i="1"/>
  <c r="O153" i="1" s="1"/>
  <c r="R153" i="1" s="1"/>
  <c r="L153" i="1" s="1"/>
  <c r="M153" i="1" s="1"/>
  <c r="AB153" i="1"/>
  <c r="AC113" i="1"/>
  <c r="AD113" i="1" s="1"/>
  <c r="V113" i="1"/>
  <c r="Z113" i="1" s="1"/>
  <c r="AB113" i="1"/>
  <c r="Q113" i="1"/>
  <c r="O113" i="1" s="1"/>
  <c r="R113" i="1" s="1"/>
  <c r="L113" i="1" s="1"/>
  <c r="M113" i="1" s="1"/>
  <c r="AD61" i="1"/>
  <c r="AD71" i="1"/>
  <c r="AC64" i="1"/>
  <c r="V64" i="1"/>
  <c r="Z64" i="1" s="1"/>
  <c r="AB64" i="1"/>
  <c r="Q64" i="1"/>
  <c r="O64" i="1" s="1"/>
  <c r="R64" i="1" s="1"/>
  <c r="L64" i="1" s="1"/>
  <c r="M64" i="1" s="1"/>
  <c r="AC76" i="1"/>
  <c r="V76" i="1"/>
  <c r="Z76" i="1" s="1"/>
  <c r="AB76" i="1"/>
  <c r="Q76" i="1"/>
  <c r="O76" i="1" s="1"/>
  <c r="R76" i="1" s="1"/>
  <c r="L76" i="1" s="1"/>
  <c r="M76" i="1" s="1"/>
  <c r="AC147" i="1"/>
  <c r="V147" i="1"/>
  <c r="Z147" i="1" s="1"/>
  <c r="AB147" i="1"/>
  <c r="Q147" i="1"/>
  <c r="O147" i="1" s="1"/>
  <c r="R147" i="1" s="1"/>
  <c r="L147" i="1" s="1"/>
  <c r="M147" i="1" s="1"/>
  <c r="AD36" i="1"/>
  <c r="V26" i="1"/>
  <c r="Z26" i="1" s="1"/>
  <c r="AC26" i="1"/>
  <c r="AD26" i="1" s="1"/>
  <c r="Q26" i="1"/>
  <c r="O26" i="1" s="1"/>
  <c r="R26" i="1" s="1"/>
  <c r="L26" i="1" s="1"/>
  <c r="M26" i="1" s="1"/>
  <c r="AB26" i="1"/>
  <c r="AC58" i="1"/>
  <c r="V58" i="1"/>
  <c r="Z58" i="1" s="1"/>
  <c r="AB58" i="1"/>
  <c r="Q58" i="1"/>
  <c r="O58" i="1" s="1"/>
  <c r="R58" i="1" s="1"/>
  <c r="L58" i="1" s="1"/>
  <c r="M58" i="1" s="1"/>
  <c r="AD83" i="1"/>
  <c r="AD95" i="1"/>
  <c r="AC102" i="1"/>
  <c r="AD102" i="1" s="1"/>
  <c r="V102" i="1"/>
  <c r="Z102" i="1" s="1"/>
  <c r="AB102" i="1"/>
  <c r="Q102" i="1"/>
  <c r="O102" i="1" s="1"/>
  <c r="R102" i="1" s="1"/>
  <c r="L102" i="1" s="1"/>
  <c r="M102" i="1" s="1"/>
  <c r="AC163" i="1"/>
  <c r="AD163" i="1" s="1"/>
  <c r="AB163" i="1"/>
  <c r="V163" i="1"/>
  <c r="Z163" i="1" s="1"/>
  <c r="Q163" i="1"/>
  <c r="O163" i="1" s="1"/>
  <c r="R163" i="1" s="1"/>
  <c r="L163" i="1" s="1"/>
  <c r="M163" i="1" s="1"/>
  <c r="AC46" i="1"/>
  <c r="AD46" i="1" s="1"/>
  <c r="AB46" i="1"/>
  <c r="V46" i="1"/>
  <c r="Z46" i="1" s="1"/>
  <c r="Q46" i="1"/>
  <c r="O46" i="1" s="1"/>
  <c r="R46" i="1" s="1"/>
  <c r="L46" i="1" s="1"/>
  <c r="M46" i="1" s="1"/>
  <c r="V138" i="1"/>
  <c r="Z138" i="1" s="1"/>
  <c r="AC138" i="1"/>
  <c r="AD138" i="1" s="1"/>
  <c r="AB138" i="1"/>
  <c r="Q138" i="1"/>
  <c r="O138" i="1" s="1"/>
  <c r="R138" i="1" s="1"/>
  <c r="L138" i="1" s="1"/>
  <c r="M138" i="1" s="1"/>
  <c r="AC143" i="1"/>
  <c r="AD143" i="1" s="1"/>
  <c r="V143" i="1"/>
  <c r="Z143" i="1" s="1"/>
  <c r="AB143" i="1"/>
  <c r="Q143" i="1"/>
  <c r="O143" i="1" s="1"/>
  <c r="R143" i="1" s="1"/>
  <c r="L143" i="1" s="1"/>
  <c r="M143" i="1" s="1"/>
  <c r="AD43" i="1"/>
  <c r="AC56" i="1"/>
  <c r="V56" i="1"/>
  <c r="Z56" i="1" s="1"/>
  <c r="AB56" i="1"/>
  <c r="Q56" i="1"/>
  <c r="O56" i="1" s="1"/>
  <c r="R56" i="1" s="1"/>
  <c r="L56" i="1" s="1"/>
  <c r="M56" i="1" s="1"/>
  <c r="V92" i="1"/>
  <c r="Z92" i="1" s="1"/>
  <c r="AC92" i="1"/>
  <c r="Q92" i="1"/>
  <c r="O92" i="1" s="1"/>
  <c r="R92" i="1" s="1"/>
  <c r="L92" i="1" s="1"/>
  <c r="M92" i="1" s="1"/>
  <c r="AB92" i="1"/>
  <c r="AC114" i="1"/>
  <c r="V114" i="1"/>
  <c r="Z114" i="1" s="1"/>
  <c r="AB114" i="1"/>
  <c r="Q114" i="1"/>
  <c r="O114" i="1" s="1"/>
  <c r="R114" i="1" s="1"/>
  <c r="L114" i="1" s="1"/>
  <c r="M114" i="1" s="1"/>
  <c r="AB109" i="1"/>
  <c r="V109" i="1"/>
  <c r="Z109" i="1" s="1"/>
  <c r="AC109" i="1"/>
  <c r="AD109" i="1" s="1"/>
  <c r="Q109" i="1"/>
  <c r="O109" i="1" s="1"/>
  <c r="R109" i="1" s="1"/>
  <c r="L109" i="1" s="1"/>
  <c r="M109" i="1" s="1"/>
  <c r="AC166" i="1"/>
  <c r="V166" i="1"/>
  <c r="Z166" i="1" s="1"/>
  <c r="AB166" i="1"/>
  <c r="Q166" i="1"/>
  <c r="O166" i="1" s="1"/>
  <c r="R166" i="1" s="1"/>
  <c r="L166" i="1" s="1"/>
  <c r="M166" i="1" s="1"/>
  <c r="V119" i="1"/>
  <c r="Z119" i="1" s="1"/>
  <c r="AC119" i="1"/>
  <c r="Q119" i="1"/>
  <c r="O119" i="1" s="1"/>
  <c r="R119" i="1" s="1"/>
  <c r="L119" i="1" s="1"/>
  <c r="M119" i="1" s="1"/>
  <c r="AB119" i="1"/>
  <c r="AD45" i="1"/>
  <c r="V24" i="1"/>
  <c r="Z24" i="1" s="1"/>
  <c r="AC24" i="1"/>
  <c r="AD24" i="1" s="1"/>
  <c r="Q24" i="1"/>
  <c r="O24" i="1" s="1"/>
  <c r="R24" i="1" s="1"/>
  <c r="L24" i="1" s="1"/>
  <c r="M24" i="1" s="1"/>
  <c r="AB24" i="1"/>
  <c r="AC52" i="1"/>
  <c r="V52" i="1"/>
  <c r="Z52" i="1" s="1"/>
  <c r="AB52" i="1"/>
  <c r="Q52" i="1"/>
  <c r="O52" i="1" s="1"/>
  <c r="R52" i="1" s="1"/>
  <c r="L52" i="1" s="1"/>
  <c r="M52" i="1" s="1"/>
  <c r="AC125" i="1"/>
  <c r="V125" i="1"/>
  <c r="Z125" i="1" s="1"/>
  <c r="AB125" i="1"/>
  <c r="Q125" i="1"/>
  <c r="O125" i="1" s="1"/>
  <c r="R125" i="1" s="1"/>
  <c r="L125" i="1" s="1"/>
  <c r="M125" i="1" s="1"/>
  <c r="AD137" i="1"/>
  <c r="AD17" i="1"/>
  <c r="AD34" i="1"/>
  <c r="AD75" i="1"/>
  <c r="AB80" i="1"/>
  <c r="V80" i="1"/>
  <c r="Z80" i="1" s="1"/>
  <c r="AC80" i="1"/>
  <c r="AD80" i="1" s="1"/>
  <c r="Q80" i="1"/>
  <c r="O80" i="1" s="1"/>
  <c r="R80" i="1" s="1"/>
  <c r="L80" i="1" s="1"/>
  <c r="M80" i="1" s="1"/>
  <c r="V96" i="1"/>
  <c r="Z96" i="1" s="1"/>
  <c r="AC96" i="1"/>
  <c r="Q96" i="1"/>
  <c r="O96" i="1" s="1"/>
  <c r="R96" i="1" s="1"/>
  <c r="L96" i="1" s="1"/>
  <c r="M96" i="1" s="1"/>
  <c r="AB96" i="1"/>
  <c r="AD132" i="1"/>
  <c r="AC112" i="1"/>
  <c r="V112" i="1"/>
  <c r="Z112" i="1" s="1"/>
  <c r="AB112" i="1"/>
  <c r="Q112" i="1"/>
  <c r="O112" i="1" s="1"/>
  <c r="R112" i="1" s="1"/>
  <c r="L112" i="1" s="1"/>
  <c r="M112" i="1" s="1"/>
  <c r="AC123" i="1"/>
  <c r="V123" i="1"/>
  <c r="Z123" i="1" s="1"/>
  <c r="AB123" i="1"/>
  <c r="Q123" i="1"/>
  <c r="O123" i="1" s="1"/>
  <c r="R123" i="1" s="1"/>
  <c r="L123" i="1" s="1"/>
  <c r="M123" i="1" s="1"/>
  <c r="AC131" i="1"/>
  <c r="V131" i="1"/>
  <c r="Z131" i="1" s="1"/>
  <c r="AB131" i="1"/>
  <c r="Q131" i="1"/>
  <c r="O131" i="1" s="1"/>
  <c r="R131" i="1" s="1"/>
  <c r="L131" i="1" s="1"/>
  <c r="M131" i="1" s="1"/>
  <c r="AD120" i="1"/>
  <c r="AD142" i="1"/>
  <c r="AD166" i="1" l="1"/>
  <c r="AD114" i="1"/>
  <c r="AD56" i="1"/>
  <c r="AD147" i="1"/>
  <c r="AD76" i="1"/>
  <c r="AD64" i="1"/>
  <c r="AD117" i="1"/>
  <c r="AD129" i="1"/>
  <c r="AD111" i="1"/>
  <c r="AD18" i="1"/>
  <c r="AD131" i="1"/>
  <c r="AD112" i="1"/>
  <c r="AD154" i="1"/>
  <c r="AD86" i="1"/>
  <c r="AD156" i="1"/>
  <c r="AD160" i="1"/>
  <c r="AD115" i="1"/>
  <c r="AD20" i="1"/>
  <c r="AD123" i="1"/>
  <c r="AD96" i="1"/>
  <c r="AD125" i="1"/>
  <c r="AD52" i="1"/>
  <c r="AD119" i="1"/>
  <c r="AD92" i="1"/>
  <c r="AD58" i="1"/>
  <c r="AD118" i="1"/>
  <c r="AD98" i="1"/>
  <c r="AD32" i="1"/>
  <c r="AD149" i="1"/>
  <c r="AD84" i="1"/>
  <c r="AD159" i="1"/>
  <c r="AD66" i="1"/>
  <c r="AD54" i="1"/>
  <c r="AD72" i="1"/>
  <c r="AD30" i="1"/>
  <c r="AD78" i="1"/>
  <c r="AD68" i="1"/>
  <c r="AD50" i="1"/>
</calcChain>
</file>

<file path=xl/sharedStrings.xml><?xml version="1.0" encoding="utf-8"?>
<sst xmlns="http://schemas.openxmlformats.org/spreadsheetml/2006/main" count="1901" uniqueCount="587">
  <si>
    <t>File opened</t>
  </si>
  <si>
    <t>2021-03-30 14:33:38</t>
  </si>
  <si>
    <t>Console s/n</t>
  </si>
  <si>
    <t>68C-831599</t>
  </si>
  <si>
    <t>Console ver</t>
  </si>
  <si>
    <t>Bluestem v.1.5.02</t>
  </si>
  <si>
    <t>Scripts ver</t>
  </si>
  <si>
    <t>2021.03  1.5.02, Feb 2021</t>
  </si>
  <si>
    <t>Head s/n</t>
  </si>
  <si>
    <t>68H-891599</t>
  </si>
  <si>
    <t>Head ver</t>
  </si>
  <si>
    <t>1.4.5</t>
  </si>
  <si>
    <t>Head cal</t>
  </si>
  <si>
    <t>{"co2aspan2a": "0.299297", "co2bspanconc1": "2511", "ssa_ref": "35605.1", "h2obspan2": "0", "oxygen": "21", "co2aspan1": "0.998262", "h2obspan1": "0.996176", "flowbzero": "0.29879", "co2bspan2": "-0.0217583", "flowmeterzero": "1.0109", "flowazero": "0.296", "h2oaspan2b": "0.0635464", "co2bspan2b": "0.296978", "co2bspan2a": "0.299745", "co2aspanconc2": "299.4", "h2oaspan1": "0.995755", "co2bspanconc2": "299.4", "h2obspanconc2": "0", "h2oaspanconc1": "12.28", "tbzero": "0.320486", "co2bspan1": "0.997291", "co2bzero": "0.997757", "h2obspan2a": "0.0637899", "tazero": "0.174543", "h2obspanconc1": "12.28", "ssb_ref": "35334.2", "co2azero": "1.00562", "h2oaspanconc2": "0", "h2oazero": "1.06976", "chamberpressurezero": "2.60053", "co2aspanconc1": "2511", "co2aspan2": "-0.0237179", "h2oaspan2a": "0.0638173", "h2obzero": "1.07488", "h2obspan2b": "0.063546", "co2aspan2b": "0.296652", "h2oaspan2": "0"}</t>
  </si>
  <si>
    <t>Chamber type</t>
  </si>
  <si>
    <t>6800-01A</t>
  </si>
  <si>
    <t>Chamber s/n</t>
  </si>
  <si>
    <t>MPF-651480</t>
  </si>
  <si>
    <t>Chamber rev</t>
  </si>
  <si>
    <t>0</t>
  </si>
  <si>
    <t>Chamber cal</t>
  </si>
  <si>
    <t>Fluorometer</t>
  </si>
  <si>
    <t>Flr. Version</t>
  </si>
  <si>
    <t>14:33:38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</si>
  <si>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</si>
  <si>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</si>
  <si>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</si>
  <si>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</si>
  <si>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</si>
  <si>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</si>
  <si>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</si>
  <si>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</si>
  <si>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</si>
  <si>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</si>
  <si>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</si>
  <si>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</si>
  <si>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</si>
  <si>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</si>
  <si>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</si>
  <si>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</si>
  <si>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</si>
  <si>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</si>
  <si>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</si>
  <si>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</si>
  <si>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</si>
  <si>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</si>
  <si>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</si>
  <si>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</si>
  <si>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</si>
  <si>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</si>
  <si>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</si>
  <si>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</si>
  <si>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</si>
  <si>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</si>
  <si>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</si>
  <si>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</si>
  <si>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</si>
  <si>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</si>
  <si>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</si>
  <si>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</si>
  <si>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</si>
  <si>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</si>
  <si>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</si>
  <si>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</si>
  <si>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</si>
  <si>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</si>
  <si>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</si>
  <si>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</si>
  <si>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</si>
  <si>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</si>
  <si>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</si>
  <si>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</si>
  <si>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</si>
  <si>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</si>
  <si>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</si>
  <si>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</si>
  <si>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1.97579 76.2086 384.134 633.621 869.928 1074.4 1274.83 1442.01</t>
  </si>
  <si>
    <t>Fs_true</t>
  </si>
  <si>
    <t>0.146019 99.692 402.661 601.107 800.849 1000.43 1201.24 1400.14</t>
  </si>
  <si>
    <t>leak_wt</t>
  </si>
  <si>
    <t>SysObs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</si>
  <si>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</si>
  <si>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</si>
  <si>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</si>
  <si>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</si>
  <si>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</si>
  <si>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</si>
  <si>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</si>
  <si>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</si>
  <si>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</si>
  <si>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</si>
  <si>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</si>
  <si>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</si>
  <si>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</si>
  <si>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</si>
  <si>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</si>
  <si>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</si>
  <si>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</si>
  <si>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</si>
  <si>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</si>
  <si>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</si>
  <si>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</si>
  <si>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</si>
  <si>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</si>
  <si>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</si>
  <si>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</si>
  <si>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</si>
  <si>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</si>
  <si>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</si>
  <si>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</si>
  <si>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</si>
  <si>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</si>
  <si>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</si>
  <si>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</si>
  <si>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</si>
  <si>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</si>
  <si>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</si>
  <si>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</si>
  <si>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</si>
  <si>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</si>
  <si>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</si>
  <si>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</si>
  <si>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</si>
  <si>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</si>
  <si>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</si>
  <si>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</si>
  <si>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</si>
  <si>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</si>
  <si>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</si>
  <si>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</si>
  <si>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</si>
  <si>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</si>
  <si>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</si>
  <si>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</si>
  <si>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</si>
  <si>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</si>
  <si>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</si>
  <si>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</si>
  <si>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</si>
  <si>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</si>
  <si>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</si>
  <si>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</si>
  <si>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</si>
  <si>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</si>
  <si>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</si>
  <si>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</si>
  <si>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</si>
  <si>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</si>
  <si>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</si>
  <si>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</si>
  <si>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</si>
  <si>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</si>
  <si>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</si>
  <si>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</si>
  <si>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</si>
  <si>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</si>
  <si>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</si>
  <si>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</si>
  <si>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</si>
  <si>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</si>
  <si>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</si>
  <si>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</si>
  <si>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</si>
  <si>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</si>
  <si>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</si>
  <si>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</si>
  <si>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</si>
  <si>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</si>
  <si>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</si>
  <si>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</si>
  <si>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</si>
  <si>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</si>
  <si>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</si>
  <si>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</si>
  <si>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</si>
  <si>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</si>
  <si>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</si>
  <si>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</si>
  <si>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</si>
  <si>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</si>
  <si>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</si>
  <si>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</si>
  <si>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</si>
  <si>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</si>
  <si>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</si>
  <si>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</si>
  <si>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</si>
  <si>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</si>
  <si>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</si>
  <si>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</si>
  <si>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</si>
  <si>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</si>
  <si>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</si>
  <si>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</si>
  <si>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</si>
  <si>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</si>
  <si>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</si>
  <si>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</si>
  <si>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</si>
  <si>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</si>
  <si>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</si>
  <si>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</si>
  <si>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</si>
  <si>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</si>
  <si>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</si>
  <si>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</si>
  <si>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</si>
  <si>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</si>
  <si>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</si>
  <si>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</si>
  <si>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</si>
  <si>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</si>
  <si>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</si>
  <si>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</si>
  <si>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</si>
  <si>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</si>
  <si>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</si>
  <si>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</si>
  <si>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</si>
  <si>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</si>
  <si>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</si>
  <si>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</si>
  <si>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</si>
  <si>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</si>
  <si>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</si>
  <si>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</si>
  <si>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</si>
  <si>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</si>
  <si>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</si>
  <si>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</si>
  <si>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</si>
  <si>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</si>
  <si>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</si>
  <si>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</si>
  <si>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</si>
  <si>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</si>
  <si>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</si>
  <si>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</si>
  <si>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</si>
  <si>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</si>
  <si>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</si>
  <si>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</si>
  <si>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</si>
  <si>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</si>
  <si>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</si>
  <si>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</si>
  <si>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</si>
  <si>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</si>
  <si>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</si>
  <si>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</si>
  <si>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</si>
  <si>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</si>
  <si>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</si>
  <si>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</si>
  <si>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</si>
  <si>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</si>
  <si>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</si>
  <si>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</si>
  <si>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</si>
  <si>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</si>
  <si>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</si>
  <si>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</si>
  <si>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</si>
  <si>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</si>
  <si>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</si>
  <si>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</si>
  <si>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</si>
  <si>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</si>
  <si>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</si>
  <si>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</si>
  <si>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</si>
  <si>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</si>
  <si>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</si>
  <si>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</si>
  <si>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</si>
  <si>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</si>
  <si>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</si>
  <si>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</si>
  <si>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</si>
  <si>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</si>
  <si>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</si>
  <si>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</si>
  <si>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</si>
  <si>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</si>
  <si>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20210330 14:36:18</t>
  </si>
  <si>
    <t>14:36:18</t>
  </si>
  <si>
    <t>-</t>
  </si>
  <si>
    <t>0: Broadleaf</t>
  </si>
  <si>
    <t>14:32:12</t>
  </si>
  <si>
    <t>20210330 14:36:22</t>
  </si>
  <si>
    <t>14:36:22</t>
  </si>
  <si>
    <t>20210330 14:36:26</t>
  </si>
  <si>
    <t>14:36:26</t>
  </si>
  <si>
    <t>20210330 14:36:30</t>
  </si>
  <si>
    <t>14:36:30</t>
  </si>
  <si>
    <t>20210330 14:36:34</t>
  </si>
  <si>
    <t>14:36:34</t>
  </si>
  <si>
    <t>20210330 14:36:38</t>
  </si>
  <si>
    <t>14:36:38</t>
  </si>
  <si>
    <t>20210330 14:36:42</t>
  </si>
  <si>
    <t>14:36:42</t>
  </si>
  <si>
    <t>20210330 14:36:46</t>
  </si>
  <si>
    <t>14:36:46</t>
  </si>
  <si>
    <t>20210330 14:36:50</t>
  </si>
  <si>
    <t>14:36:50</t>
  </si>
  <si>
    <t>20210330 14:36:54</t>
  </si>
  <si>
    <t>14:36:54</t>
  </si>
  <si>
    <t>20210330 14:36:58</t>
  </si>
  <si>
    <t>14:36:58</t>
  </si>
  <si>
    <t>20210330 14:37:02</t>
  </si>
  <si>
    <t>14:37:02</t>
  </si>
  <si>
    <t>20210330 14:37:06</t>
  </si>
  <si>
    <t>14:37:06</t>
  </si>
  <si>
    <t>20210330 14:37:10</t>
  </si>
  <si>
    <t>14:37:10</t>
  </si>
  <si>
    <t>20210330 14:37:14</t>
  </si>
  <si>
    <t>14:37:14</t>
  </si>
  <si>
    <t>20210330 14:37:18</t>
  </si>
  <si>
    <t>14:37:18</t>
  </si>
  <si>
    <t>20210330 14:37:22</t>
  </si>
  <si>
    <t>14:37:22</t>
  </si>
  <si>
    <t>20210330 14:37:26</t>
  </si>
  <si>
    <t>14:37:26</t>
  </si>
  <si>
    <t>20210330 14:37:30</t>
  </si>
  <si>
    <t>14:37:30</t>
  </si>
  <si>
    <t>20210330 14:37:34</t>
  </si>
  <si>
    <t>14:37:34</t>
  </si>
  <si>
    <t>20210330 14:37:38</t>
  </si>
  <si>
    <t>14:37:38</t>
  </si>
  <si>
    <t>20210330 14:37:42</t>
  </si>
  <si>
    <t>14:37:42</t>
  </si>
  <si>
    <t>20210330 14:37:46</t>
  </si>
  <si>
    <t>14:37:46</t>
  </si>
  <si>
    <t>20210330 14:37:50</t>
  </si>
  <si>
    <t>14:37:50</t>
  </si>
  <si>
    <t>20210330 14:37:54</t>
  </si>
  <si>
    <t>14:37:54</t>
  </si>
  <si>
    <t>20210330 14:37:58</t>
  </si>
  <si>
    <t>14:37:58</t>
  </si>
  <si>
    <t>20210330 14:38:02</t>
  </si>
  <si>
    <t>14:38:02</t>
  </si>
  <si>
    <t>20210330 14:38:06</t>
  </si>
  <si>
    <t>14:38:06</t>
  </si>
  <si>
    <t>20210330 14:38:10</t>
  </si>
  <si>
    <t>14:38:10</t>
  </si>
  <si>
    <t>20210330 14:38:14</t>
  </si>
  <si>
    <t>14:38:14</t>
  </si>
  <si>
    <t>20210330 14:38:18</t>
  </si>
  <si>
    <t>14:38:18</t>
  </si>
  <si>
    <t>20210330 14:38:22</t>
  </si>
  <si>
    <t>14:38:22</t>
  </si>
  <si>
    <t>20210330 14:38:26</t>
  </si>
  <si>
    <t>14:38:26</t>
  </si>
  <si>
    <t>20210330 14:38:30</t>
  </si>
  <si>
    <t>14:38:30</t>
  </si>
  <si>
    <t>20210330 14:38:34</t>
  </si>
  <si>
    <t>14:38:34</t>
  </si>
  <si>
    <t>20210330 14:38:38</t>
  </si>
  <si>
    <t>14:38:38</t>
  </si>
  <si>
    <t>20210330 14:38:42</t>
  </si>
  <si>
    <t>14:38:42</t>
  </si>
  <si>
    <t>20210330 14:38:46</t>
  </si>
  <si>
    <t>14:38:46</t>
  </si>
  <si>
    <t>20210330 14:38:50</t>
  </si>
  <si>
    <t>14:38:50</t>
  </si>
  <si>
    <t>20210330 14:38:54</t>
  </si>
  <si>
    <t>14:38:54</t>
  </si>
  <si>
    <t>20210330 14:38:58</t>
  </si>
  <si>
    <t>14:38:58</t>
  </si>
  <si>
    <t>20210330 14:39:02</t>
  </si>
  <si>
    <t>14:39:02</t>
  </si>
  <si>
    <t>20210330 14:39:06</t>
  </si>
  <si>
    <t>14:39:06</t>
  </si>
  <si>
    <t>20210330 14:39:10</t>
  </si>
  <si>
    <t>14:39:10</t>
  </si>
  <si>
    <t>20210330 14:39:14</t>
  </si>
  <si>
    <t>14:39:14</t>
  </si>
  <si>
    <t>20210330 14:39:18</t>
  </si>
  <si>
    <t>14:39:18</t>
  </si>
  <si>
    <t>20210330 14:39:22</t>
  </si>
  <si>
    <t>14:39:22</t>
  </si>
  <si>
    <t>20210330 14:39:26</t>
  </si>
  <si>
    <t>14:39:26</t>
  </si>
  <si>
    <t>20210330 14:39:30</t>
  </si>
  <si>
    <t>14:39:30</t>
  </si>
  <si>
    <t>20210330 14:39:34</t>
  </si>
  <si>
    <t>14:39:34</t>
  </si>
  <si>
    <t>20210330 14:39:38</t>
  </si>
  <si>
    <t>14:39:38</t>
  </si>
  <si>
    <t>20210330 14:39:42</t>
  </si>
  <si>
    <t>14:39:42</t>
  </si>
  <si>
    <t>20210330 14:39:46</t>
  </si>
  <si>
    <t>14:39:46</t>
  </si>
  <si>
    <t>20210330 14:39:50</t>
  </si>
  <si>
    <t>14:39:50</t>
  </si>
  <si>
    <t>20210330 14:39:54</t>
  </si>
  <si>
    <t>14:39:54</t>
  </si>
  <si>
    <t>20210330 14:39:58</t>
  </si>
  <si>
    <t>14:39:58</t>
  </si>
  <si>
    <t>20210330 14:40:02</t>
  </si>
  <si>
    <t>14:40:02</t>
  </si>
  <si>
    <t>20210330 14:40:06</t>
  </si>
  <si>
    <t>14:40:06</t>
  </si>
  <si>
    <t>20210330 14:40:10</t>
  </si>
  <si>
    <t>14:40:10</t>
  </si>
  <si>
    <t>20210330 14:40:14</t>
  </si>
  <si>
    <t>14:40:14</t>
  </si>
  <si>
    <t>20210330 14:40:18</t>
  </si>
  <si>
    <t>14:40:18</t>
  </si>
  <si>
    <t>20210330 14:40:22</t>
  </si>
  <si>
    <t>14:40:22</t>
  </si>
  <si>
    <t>20210330 14:40:26</t>
  </si>
  <si>
    <t>14:40:26</t>
  </si>
  <si>
    <t>20210330 14:40:30</t>
  </si>
  <si>
    <t>14:40:30</t>
  </si>
  <si>
    <t>20210330 14:40:34</t>
  </si>
  <si>
    <t>14:40:34</t>
  </si>
  <si>
    <t>20210330 14:40:39</t>
  </si>
  <si>
    <t>14:40:39</t>
  </si>
  <si>
    <t>20210330 14:40:43</t>
  </si>
  <si>
    <t>14:40:43</t>
  </si>
  <si>
    <t>20210330 14:40:47</t>
  </si>
  <si>
    <t>14:40:47</t>
  </si>
  <si>
    <t>20210330 14:40:51</t>
  </si>
  <si>
    <t>14:40:51</t>
  </si>
  <si>
    <t>20210330 14:40:55</t>
  </si>
  <si>
    <t>14:40:55</t>
  </si>
  <si>
    <t>20210330 14:40:59</t>
  </si>
  <si>
    <t>14:40:59</t>
  </si>
  <si>
    <t>20210330 14:41:03</t>
  </si>
  <si>
    <t>14:41:03</t>
  </si>
  <si>
    <t>20210330 14:41:07</t>
  </si>
  <si>
    <t>14:41:07</t>
  </si>
  <si>
    <t>20210330 14:41:10</t>
  </si>
  <si>
    <t>14:41:10</t>
  </si>
  <si>
    <t>20210330 14:41:14</t>
  </si>
  <si>
    <t>14:41:14</t>
  </si>
  <si>
    <t>20210330 14:41:19</t>
  </si>
  <si>
    <t>14:41:19</t>
  </si>
  <si>
    <t>20210330 14:41:23</t>
  </si>
  <si>
    <t>14:41:23</t>
  </si>
  <si>
    <t>20210330 14:41:27</t>
  </si>
  <si>
    <t>14:41:27</t>
  </si>
  <si>
    <t>20210330 14:41:31</t>
  </si>
  <si>
    <t>14:41:31</t>
  </si>
  <si>
    <t>20210330 14:41:35</t>
  </si>
  <si>
    <t>14:41:35</t>
  </si>
  <si>
    <t>20210330 14:41:39</t>
  </si>
  <si>
    <t>14:41:39</t>
  </si>
  <si>
    <t>20210330 14:41:43</t>
  </si>
  <si>
    <t>14:41:43</t>
  </si>
  <si>
    <t>20210330 14:41:47</t>
  </si>
  <si>
    <t>14:41:47</t>
  </si>
  <si>
    <t>20210330 14:41:51</t>
  </si>
  <si>
    <t>14:41:51</t>
  </si>
  <si>
    <t>20210330 14:41:55</t>
  </si>
  <si>
    <t>14:41:55</t>
  </si>
  <si>
    <t>20210330 14:41:59</t>
  </si>
  <si>
    <t>14:41:59</t>
  </si>
  <si>
    <t>20210330 14:42:03</t>
  </si>
  <si>
    <t>14:42:03</t>
  </si>
  <si>
    <t>20210330 14:42:07</t>
  </si>
  <si>
    <t>14:42:07</t>
  </si>
  <si>
    <t>20210330 14:42:11</t>
  </si>
  <si>
    <t>14:42:11</t>
  </si>
  <si>
    <t>20210330 14:42:15</t>
  </si>
  <si>
    <t>14:42:15</t>
  </si>
  <si>
    <t>20210330 14:42:19</t>
  </si>
  <si>
    <t>14:42:19</t>
  </si>
  <si>
    <t>20210330 14:42:23</t>
  </si>
  <si>
    <t>14:42:23</t>
  </si>
  <si>
    <t>20210330 14:42:27</t>
  </si>
  <si>
    <t>14:42:27</t>
  </si>
  <si>
    <t>20210330 14:42:31</t>
  </si>
  <si>
    <t>14:42:31</t>
  </si>
  <si>
    <t>20210330 14:42:35</t>
  </si>
  <si>
    <t>14:42:35</t>
  </si>
  <si>
    <t>20210330 14:42:39</t>
  </si>
  <si>
    <t>14:42:39</t>
  </si>
  <si>
    <t>20210330 14:42:43</t>
  </si>
  <si>
    <t>14:42:43</t>
  </si>
  <si>
    <t>20210330 14:42:47</t>
  </si>
  <si>
    <t>14:42:47</t>
  </si>
  <si>
    <t>20210330 14:42:51</t>
  </si>
  <si>
    <t>14:42:51</t>
  </si>
  <si>
    <t>20210330 14:42:55</t>
  </si>
  <si>
    <t>14:42:55</t>
  </si>
  <si>
    <t>20210330 14:42:59</t>
  </si>
  <si>
    <t>14:42:59</t>
  </si>
  <si>
    <t>20210330 14:43:03</t>
  </si>
  <si>
    <t>14:43:03</t>
  </si>
  <si>
    <t>20210330 14:43:07</t>
  </si>
  <si>
    <t>14:43:07</t>
  </si>
  <si>
    <t>20210330 14:43:11</t>
  </si>
  <si>
    <t>14:43:11</t>
  </si>
  <si>
    <t>20210330 14:43:15</t>
  </si>
  <si>
    <t>14:43:15</t>
  </si>
  <si>
    <t>20210330 14:43:19</t>
  </si>
  <si>
    <t>14:43:19</t>
  </si>
  <si>
    <t>20210330 14:43:23</t>
  </si>
  <si>
    <t>14:43:23</t>
  </si>
  <si>
    <t>20210330 14:43:27</t>
  </si>
  <si>
    <t>14:43:27</t>
  </si>
  <si>
    <t>20210330 14:43:31</t>
  </si>
  <si>
    <t>14:43:31</t>
  </si>
  <si>
    <t>20210330 14:43:35</t>
  </si>
  <si>
    <t>14:43:35</t>
  </si>
  <si>
    <t>20210330 14:43:39</t>
  </si>
  <si>
    <t>14:43:39</t>
  </si>
  <si>
    <t>20210330 14:43:43</t>
  </si>
  <si>
    <t>14:43:43</t>
  </si>
  <si>
    <t>20210330 14:43:47</t>
  </si>
  <si>
    <t>14:43:47</t>
  </si>
  <si>
    <t>20210330 14:43:51</t>
  </si>
  <si>
    <t>14:43:51</t>
  </si>
  <si>
    <t>20210330 14:43:55</t>
  </si>
  <si>
    <t>14:43:55</t>
  </si>
  <si>
    <t>20210330 14:43:59</t>
  </si>
  <si>
    <t>14:43:59</t>
  </si>
  <si>
    <t>20210330 14:44:03</t>
  </si>
  <si>
    <t>14:44:03</t>
  </si>
  <si>
    <t>20210330 14:44:07</t>
  </si>
  <si>
    <t>14:44:07</t>
  </si>
  <si>
    <t>20210330 14:44:11</t>
  </si>
  <si>
    <t>14:44:11</t>
  </si>
  <si>
    <t>20210330 14:44:15</t>
  </si>
  <si>
    <t>14:44:15</t>
  </si>
  <si>
    <t>20210330 14:44:19</t>
  </si>
  <si>
    <t>14:44:19</t>
  </si>
  <si>
    <t>20210330 14:44:23</t>
  </si>
  <si>
    <t>14:44:23</t>
  </si>
  <si>
    <t>20210330 14:44:27</t>
  </si>
  <si>
    <t>14:44:27</t>
  </si>
  <si>
    <t>20210330 14:44:31</t>
  </si>
  <si>
    <t>14:44:31</t>
  </si>
  <si>
    <t>20210330 14:44:35</t>
  </si>
  <si>
    <t>14:44:35</t>
  </si>
  <si>
    <t>20210330 14:44:39</t>
  </si>
  <si>
    <t>14:44:39</t>
  </si>
  <si>
    <t>20210330 14:44:43</t>
  </si>
  <si>
    <t>14:44:43</t>
  </si>
  <si>
    <t>20210330 14:44:47</t>
  </si>
  <si>
    <t>14:44:47</t>
  </si>
  <si>
    <t>20210330 14:44:51</t>
  </si>
  <si>
    <t>14:44:51</t>
  </si>
  <si>
    <t>20210330 14:44:55</t>
  </si>
  <si>
    <t>14:44:55</t>
  </si>
  <si>
    <t>20210330 14:44:59</t>
  </si>
  <si>
    <t>14:44:59</t>
  </si>
  <si>
    <t>20210330 14:45:03</t>
  </si>
  <si>
    <t>14:45:03</t>
  </si>
  <si>
    <t>20210330 14:45:07</t>
  </si>
  <si>
    <t>14:45:07</t>
  </si>
  <si>
    <t>20210330 14:45:11</t>
  </si>
  <si>
    <t>14:45:11</t>
  </si>
  <si>
    <t>20210330 14:45:15</t>
  </si>
  <si>
    <t>14:45:15</t>
  </si>
  <si>
    <t>20210330 14:45:19</t>
  </si>
  <si>
    <t>14:45:19</t>
  </si>
  <si>
    <t>20210330 14:45:23</t>
  </si>
  <si>
    <t>14:45:23</t>
  </si>
  <si>
    <t>20210330 14:45:27</t>
  </si>
  <si>
    <t>14:45:27</t>
  </si>
  <si>
    <t>20210330 14:45:31</t>
  </si>
  <si>
    <t>14:45:31</t>
  </si>
  <si>
    <t>20210330 14:45:35</t>
  </si>
  <si>
    <t>14:45:35</t>
  </si>
  <si>
    <t>20210330 14:45:39</t>
  </si>
  <si>
    <t>14:45:39</t>
  </si>
  <si>
    <t>20210330 14:45:43</t>
  </si>
  <si>
    <t>14:45:43</t>
  </si>
  <si>
    <t>20210330 14:45:47</t>
  </si>
  <si>
    <t>14:45:47</t>
  </si>
  <si>
    <t>20210330 14:45:51</t>
  </si>
  <si>
    <t>14:45:51</t>
  </si>
  <si>
    <t>20210330 14:45:55</t>
  </si>
  <si>
    <t>14:45:55</t>
  </si>
  <si>
    <t>20210330 14:45:59</t>
  </si>
  <si>
    <t>14:45:59</t>
  </si>
  <si>
    <t>20210330 14:46:03</t>
  </si>
  <si>
    <t>14:46:03</t>
  </si>
  <si>
    <t>20210330 14:46:07</t>
  </si>
  <si>
    <t>14:46:07</t>
  </si>
  <si>
    <t>20210330 14:46:11</t>
  </si>
  <si>
    <t>14:46:11</t>
  </si>
  <si>
    <t>20210330 14:46:15</t>
  </si>
  <si>
    <t>14:46:15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</si>
</sst>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P166"/>
  <sheetViews>
    <sheetView tabSelected="1" workbookViewId="0"/>
  </sheetViews>
  <sheetFormatPr defaultRowHeight="13.5" x14ac:dyDescent="0.15"/>
  <sheetData>
    <row r="2" spans="1:172" x14ac:dyDescent="0.15">
      <c r="A2" t="s">
        <v>25</v>
      </c>
      <c r="B2" t="s">
        <v>26</v>
      </c>
      <c r="C2" t="s">
        <v>27</v>
      </c>
    </row>
    <row r="3" spans="1:172" x14ac:dyDescent="0.15">
      <c r="B3">
        <v>4</v>
      </c>
      <c r="C3">
        <v>21</v>
      </c>
    </row>
    <row r="4" spans="1:172" x14ac:dyDescent="0.1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2" x14ac:dyDescent="0.1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2" x14ac:dyDescent="0.1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2" x14ac:dyDescent="0.15">
      <c r="B7">
        <v>0</v>
      </c>
      <c r="C7">
        <v>1</v>
      </c>
      <c r="D7">
        <v>0</v>
      </c>
      <c r="E7">
        <v>0</v>
      </c>
    </row>
    <row r="8" spans="1:172" x14ac:dyDescent="0.1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2" x14ac:dyDescent="0.15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72" x14ac:dyDescent="0.1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2" x14ac:dyDescent="0.15">
      <c r="B11">
        <v>0</v>
      </c>
      <c r="C11">
        <v>0</v>
      </c>
      <c r="D11">
        <v>0</v>
      </c>
      <c r="E11">
        <v>0</v>
      </c>
      <c r="F11">
        <v>1</v>
      </c>
    </row>
    <row r="12" spans="1:172" x14ac:dyDescent="0.1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2" x14ac:dyDescent="0.1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2" x14ac:dyDescent="0.1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84</v>
      </c>
      <c r="BQ14" t="s">
        <v>84</v>
      </c>
      <c r="BR14" t="s">
        <v>84</v>
      </c>
      <c r="BS14" t="s">
        <v>84</v>
      </c>
      <c r="BT14" t="s">
        <v>84</v>
      </c>
      <c r="BU14" t="s">
        <v>84</v>
      </c>
      <c r="BV14" t="s">
        <v>84</v>
      </c>
      <c r="BW14" t="s">
        <v>84</v>
      </c>
      <c r="BX14" t="s">
        <v>85</v>
      </c>
      <c r="BY14" t="s">
        <v>85</v>
      </c>
      <c r="BZ14" t="s">
        <v>85</v>
      </c>
      <c r="CA14" t="s">
        <v>85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91</v>
      </c>
      <c r="EJ14" t="s">
        <v>91</v>
      </c>
      <c r="EK14" t="s">
        <v>91</v>
      </c>
      <c r="EL14" t="s">
        <v>91</v>
      </c>
      <c r="EM14" t="s">
        <v>91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92</v>
      </c>
      <c r="FB14" t="s">
        <v>92</v>
      </c>
      <c r="FC14" t="s">
        <v>92</v>
      </c>
      <c r="FD14" t="s">
        <v>92</v>
      </c>
      <c r="FE14" t="s">
        <v>92</v>
      </c>
      <c r="FF14" t="s">
        <v>92</v>
      </c>
      <c r="FG14" t="s">
        <v>92</v>
      </c>
      <c r="FH14" t="s">
        <v>92</v>
      </c>
      <c r="FI14" t="s">
        <v>92</v>
      </c>
      <c r="FJ14" t="s">
        <v>92</v>
      </c>
      <c r="FK14" t="s">
        <v>92</v>
      </c>
      <c r="FL14" t="s">
        <v>92</v>
      </c>
      <c r="FM14" t="s">
        <v>92</v>
      </c>
      <c r="FN14" t="s">
        <v>92</v>
      </c>
      <c r="FO14" t="s">
        <v>92</v>
      </c>
      <c r="FP14" t="s">
        <v>92</v>
      </c>
    </row>
    <row r="15" spans="1:172" x14ac:dyDescent="0.15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 t="s">
        <v>102</v>
      </c>
      <c r="K15" t="s">
        <v>103</v>
      </c>
      <c r="L15" t="s">
        <v>104</v>
      </c>
      <c r="M15" t="s">
        <v>105</v>
      </c>
      <c r="N15" t="s">
        <v>106</v>
      </c>
      <c r="O15" t="s">
        <v>107</v>
      </c>
      <c r="P15" t="s">
        <v>108</v>
      </c>
      <c r="Q15" t="s">
        <v>109</v>
      </c>
      <c r="R15" t="s">
        <v>110</v>
      </c>
      <c r="S15" t="s">
        <v>111</v>
      </c>
      <c r="T15" t="s">
        <v>112</v>
      </c>
      <c r="U15" t="s">
        <v>113</v>
      </c>
      <c r="V15" t="s">
        <v>114</v>
      </c>
      <c r="W15" t="s">
        <v>115</v>
      </c>
      <c r="X15" t="s">
        <v>116</v>
      </c>
      <c r="Y15" t="s">
        <v>117</v>
      </c>
      <c r="Z15" t="s">
        <v>118</v>
      </c>
      <c r="AA15" t="s">
        <v>119</v>
      </c>
      <c r="AB15" t="s">
        <v>120</v>
      </c>
      <c r="AC15" t="s">
        <v>121</v>
      </c>
      <c r="AD15" t="s">
        <v>122</v>
      </c>
      <c r="AE15" t="s">
        <v>123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83</v>
      </c>
      <c r="AR15" t="s">
        <v>135</v>
      </c>
      <c r="AS15" t="s">
        <v>136</v>
      </c>
      <c r="AT15" t="s">
        <v>137</v>
      </c>
      <c r="AU15" t="s">
        <v>138</v>
      </c>
      <c r="AV15" t="s">
        <v>139</v>
      </c>
      <c r="AW15" t="s">
        <v>140</v>
      </c>
      <c r="AX15" t="s">
        <v>141</v>
      </c>
      <c r="AY15" t="s">
        <v>142</v>
      </c>
      <c r="AZ15" t="s">
        <v>143</v>
      </c>
      <c r="BA15" t="s">
        <v>144</v>
      </c>
      <c r="BB15" t="s">
        <v>145</v>
      </c>
      <c r="BC15" t="s">
        <v>146</v>
      </c>
      <c r="BD15" t="s">
        <v>147</v>
      </c>
      <c r="BE15" t="s">
        <v>148</v>
      </c>
      <c r="BF15" t="s">
        <v>149</v>
      </c>
      <c r="BG15" t="s">
        <v>150</v>
      </c>
      <c r="BH15" t="s">
        <v>151</v>
      </c>
      <c r="BI15" t="s">
        <v>152</v>
      </c>
      <c r="BJ15" t="s">
        <v>153</v>
      </c>
      <c r="BK15" t="s">
        <v>154</v>
      </c>
      <c r="BL15" t="s">
        <v>155</v>
      </c>
      <c r="BM15" t="s">
        <v>156</v>
      </c>
      <c r="BN15" t="s">
        <v>157</v>
      </c>
      <c r="BO15" t="s">
        <v>158</v>
      </c>
      <c r="BP15" t="s">
        <v>159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99</v>
      </c>
      <c r="CH15" t="s">
        <v>176</v>
      </c>
      <c r="CI15" t="s">
        <v>177</v>
      </c>
      <c r="CJ15" t="s">
        <v>178</v>
      </c>
      <c r="CK15" t="s">
        <v>179</v>
      </c>
      <c r="CL15" t="s">
        <v>180</v>
      </c>
      <c r="CM15" t="s">
        <v>181</v>
      </c>
      <c r="CN15" t="s">
        <v>182</v>
      </c>
      <c r="CO15" t="s">
        <v>183</v>
      </c>
      <c r="CP15" t="s">
        <v>184</v>
      </c>
      <c r="CQ15" t="s">
        <v>185</v>
      </c>
      <c r="CR15" t="s">
        <v>186</v>
      </c>
      <c r="CS15" t="s">
        <v>187</v>
      </c>
      <c r="CT15" t="s">
        <v>188</v>
      </c>
      <c r="CU15" t="s">
        <v>189</v>
      </c>
      <c r="CV15" t="s">
        <v>190</v>
      </c>
      <c r="CW15" t="s">
        <v>191</v>
      </c>
      <c r="CX15" t="s">
        <v>192</v>
      </c>
      <c r="CY15" t="s">
        <v>193</v>
      </c>
      <c r="CZ15" t="s">
        <v>194</v>
      </c>
      <c r="DA15" t="s">
        <v>195</v>
      </c>
      <c r="DB15" t="s">
        <v>196</v>
      </c>
      <c r="DC15" t="s">
        <v>197</v>
      </c>
      <c r="DD15" t="s">
        <v>198</v>
      </c>
      <c r="DE15" t="s">
        <v>199</v>
      </c>
      <c r="DF15" t="s">
        <v>200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94</v>
      </c>
      <c r="DW15" t="s">
        <v>97</v>
      </c>
      <c r="DX15" t="s">
        <v>216</v>
      </c>
      <c r="DY15" t="s">
        <v>217</v>
      </c>
      <c r="DZ15" t="s">
        <v>218</v>
      </c>
      <c r="EA15" t="s">
        <v>219</v>
      </c>
      <c r="EB15" t="s">
        <v>220</v>
      </c>
      <c r="EC15" t="s">
        <v>221</v>
      </c>
      <c r="ED15" t="s">
        <v>222</v>
      </c>
      <c r="EE15" t="s">
        <v>223</v>
      </c>
      <c r="EF15" t="s">
        <v>224</v>
      </c>
      <c r="EG15" t="s">
        <v>225</v>
      </c>
      <c r="EH15" t="s">
        <v>226</v>
      </c>
      <c r="EI15" t="s">
        <v>227</v>
      </c>
      <c r="EJ15" t="s">
        <v>228</v>
      </c>
      <c r="EK15" t="s">
        <v>229</v>
      </c>
      <c r="EL15" t="s">
        <v>230</v>
      </c>
      <c r="EM15" t="s">
        <v>231</v>
      </c>
      <c r="EN15" t="s">
        <v>232</v>
      </c>
      <c r="EO15" t="s">
        <v>233</v>
      </c>
      <c r="EP15" t="s">
        <v>234</v>
      </c>
      <c r="EQ15" t="s">
        <v>235</v>
      </c>
      <c r="ER15" t="s">
        <v>236</v>
      </c>
      <c r="ES15" t="s">
        <v>237</v>
      </c>
      <c r="ET15" t="s">
        <v>238</v>
      </c>
      <c r="EU15" t="s">
        <v>239</v>
      </c>
      <c r="EV15" t="s">
        <v>240</v>
      </c>
      <c r="EW15" t="s">
        <v>241</v>
      </c>
      <c r="EX15" t="s">
        <v>242</v>
      </c>
      <c r="EY15" t="s">
        <v>243</v>
      </c>
      <c r="EZ15" t="s">
        <v>244</v>
      </c>
      <c r="FA15" t="s">
        <v>245</v>
      </c>
      <c r="FB15" t="s">
        <v>246</v>
      </c>
      <c r="FC15" t="s">
        <v>247</v>
      </c>
      <c r="FD15" t="s">
        <v>248</v>
      </c>
      <c r="FE15" t="s">
        <v>249</v>
      </c>
      <c r="FF15" t="s">
        <v>250</v>
      </c>
      <c r="FG15" t="s">
        <v>251</v>
      </c>
      <c r="FH15" t="s">
        <v>252</v>
      </c>
      <c r="FI15" t="s">
        <v>253</v>
      </c>
      <c r="FJ15" t="s">
        <v>254</v>
      </c>
      <c r="FK15" t="s">
        <v>255</v>
      </c>
      <c r="FL15" t="s">
        <v>256</v>
      </c>
      <c r="FM15" t="s">
        <v>257</v>
      </c>
      <c r="FN15" t="s">
        <v>258</v>
      </c>
      <c r="FO15" t="s">
        <v>259</v>
      </c>
      <c r="FP15" t="s">
        <v>260</v>
      </c>
    </row>
    <row r="16" spans="1:172" x14ac:dyDescent="0.15">
      <c r="B16" t="s">
        <v>261</v>
      </c>
      <c r="C16" t="s">
        <v>261</v>
      </c>
      <c r="F16" t="s">
        <v>261</v>
      </c>
      <c r="G16" t="s">
        <v>261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183</v>
      </c>
      <c r="N16" t="s">
        <v>183</v>
      </c>
      <c r="O16" t="s">
        <v>262</v>
      </c>
      <c r="P16" t="s">
        <v>262</v>
      </c>
      <c r="Q16" t="s">
        <v>262</v>
      </c>
      <c r="R16" t="s">
        <v>262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264</v>
      </c>
      <c r="AF16" t="s">
        <v>263</v>
      </c>
      <c r="AG16" t="s">
        <v>264</v>
      </c>
      <c r="AH16" t="s">
        <v>265</v>
      </c>
      <c r="AI16" t="s">
        <v>265</v>
      </c>
      <c r="AJ16" t="s">
        <v>270</v>
      </c>
      <c r="AK16" t="s">
        <v>271</v>
      </c>
      <c r="AL16" t="s">
        <v>263</v>
      </c>
      <c r="AM16" t="s">
        <v>272</v>
      </c>
      <c r="AN16" t="s">
        <v>272</v>
      </c>
      <c r="AO16" t="s">
        <v>273</v>
      </c>
      <c r="AP16" t="s">
        <v>271</v>
      </c>
      <c r="AQ16" t="s">
        <v>274</v>
      </c>
      <c r="AR16" t="s">
        <v>269</v>
      </c>
      <c r="AT16" t="s">
        <v>269</v>
      </c>
      <c r="AU16" t="s">
        <v>274</v>
      </c>
      <c r="BA16" t="s">
        <v>264</v>
      </c>
      <c r="BH16" t="s">
        <v>264</v>
      </c>
      <c r="BI16" t="s">
        <v>264</v>
      </c>
      <c r="BJ16" t="s">
        <v>264</v>
      </c>
      <c r="BK16" t="s">
        <v>275</v>
      </c>
      <c r="BX16" t="s">
        <v>264</v>
      </c>
      <c r="BY16" t="s">
        <v>264</v>
      </c>
      <c r="CA16" t="s">
        <v>276</v>
      </c>
      <c r="CB16" t="s">
        <v>277</v>
      </c>
      <c r="CE16" t="s">
        <v>262</v>
      </c>
      <c r="CG16" t="s">
        <v>261</v>
      </c>
      <c r="CH16" t="s">
        <v>265</v>
      </c>
      <c r="CI16" t="s">
        <v>265</v>
      </c>
      <c r="CJ16" t="s">
        <v>272</v>
      </c>
      <c r="CK16" t="s">
        <v>272</v>
      </c>
      <c r="CL16" t="s">
        <v>265</v>
      </c>
      <c r="CM16" t="s">
        <v>272</v>
      </c>
      <c r="CN16" t="s">
        <v>274</v>
      </c>
      <c r="CO16" t="s">
        <v>268</v>
      </c>
      <c r="CP16" t="s">
        <v>268</v>
      </c>
      <c r="CQ16" t="s">
        <v>267</v>
      </c>
      <c r="CR16" t="s">
        <v>267</v>
      </c>
      <c r="CS16" t="s">
        <v>267</v>
      </c>
      <c r="CT16" t="s">
        <v>267</v>
      </c>
      <c r="CU16" t="s">
        <v>267</v>
      </c>
      <c r="CV16" t="s">
        <v>278</v>
      </c>
      <c r="CW16" t="s">
        <v>264</v>
      </c>
      <c r="CX16" t="s">
        <v>264</v>
      </c>
      <c r="CY16" t="s">
        <v>264</v>
      </c>
      <c r="DD16" t="s">
        <v>264</v>
      </c>
      <c r="DG16" t="s">
        <v>267</v>
      </c>
      <c r="DH16" t="s">
        <v>267</v>
      </c>
      <c r="DI16" t="s">
        <v>267</v>
      </c>
      <c r="DJ16" t="s">
        <v>267</v>
      </c>
      <c r="DK16" t="s">
        <v>267</v>
      </c>
      <c r="DL16" t="s">
        <v>264</v>
      </c>
      <c r="DM16" t="s">
        <v>264</v>
      </c>
      <c r="DN16" t="s">
        <v>264</v>
      </c>
      <c r="DO16" t="s">
        <v>261</v>
      </c>
      <c r="DR16" t="s">
        <v>279</v>
      </c>
      <c r="DS16" t="s">
        <v>279</v>
      </c>
      <c r="DU16" t="s">
        <v>261</v>
      </c>
      <c r="DV16" t="s">
        <v>280</v>
      </c>
      <c r="DX16" t="s">
        <v>261</v>
      </c>
      <c r="DY16" t="s">
        <v>261</v>
      </c>
      <c r="EA16" t="s">
        <v>281</v>
      </c>
      <c r="EB16" t="s">
        <v>282</v>
      </c>
      <c r="EC16" t="s">
        <v>281</v>
      </c>
      <c r="ED16" t="s">
        <v>282</v>
      </c>
      <c r="EE16" t="s">
        <v>281</v>
      </c>
      <c r="EF16" t="s">
        <v>282</v>
      </c>
      <c r="EG16" t="s">
        <v>269</v>
      </c>
      <c r="EH16" t="s">
        <v>269</v>
      </c>
      <c r="EI16" t="s">
        <v>269</v>
      </c>
      <c r="EJ16" t="s">
        <v>269</v>
      </c>
      <c r="EK16" t="s">
        <v>281</v>
      </c>
      <c r="EL16" t="s">
        <v>282</v>
      </c>
      <c r="EM16" t="s">
        <v>282</v>
      </c>
      <c r="EQ16" t="s">
        <v>282</v>
      </c>
      <c r="EU16" t="s">
        <v>265</v>
      </c>
      <c r="EV16" t="s">
        <v>265</v>
      </c>
      <c r="EW16" t="s">
        <v>272</v>
      </c>
      <c r="EX16" t="s">
        <v>272</v>
      </c>
      <c r="EY16" t="s">
        <v>283</v>
      </c>
      <c r="EZ16" t="s">
        <v>283</v>
      </c>
      <c r="FB16" t="s">
        <v>274</v>
      </c>
      <c r="FC16" t="s">
        <v>274</v>
      </c>
      <c r="FD16" t="s">
        <v>267</v>
      </c>
      <c r="FE16" t="s">
        <v>267</v>
      </c>
      <c r="FF16" t="s">
        <v>267</v>
      </c>
      <c r="FG16" t="s">
        <v>267</v>
      </c>
      <c r="FH16" t="s">
        <v>267</v>
      </c>
      <c r="FI16" t="s">
        <v>269</v>
      </c>
      <c r="FJ16" t="s">
        <v>269</v>
      </c>
      <c r="FK16" t="s">
        <v>269</v>
      </c>
      <c r="FL16" t="s">
        <v>267</v>
      </c>
      <c r="FM16" t="s">
        <v>265</v>
      </c>
      <c r="FN16" t="s">
        <v>272</v>
      </c>
      <c r="FO16" t="s">
        <v>269</v>
      </c>
      <c r="FP16" t="s">
        <v>269</v>
      </c>
    </row>
    <row r="17" spans="1:172" x14ac:dyDescent="0.15">
      <c r="A17">
        <v>1</v>
      </c>
      <c r="B17">
        <v>1617086178</v>
      </c>
      <c r="C17">
        <v>0</v>
      </c>
      <c r="D17" t="s">
        <v>284</v>
      </c>
      <c r="E17" t="s">
        <v>285</v>
      </c>
      <c r="F17">
        <v>4</v>
      </c>
      <c r="G17">
        <v>1617086176.75</v>
      </c>
      <c r="H17">
        <f t="shared" ref="H17:H48" si="0">(I17)/1000</f>
        <v>8.8919118763498427E-4</v>
      </c>
      <c r="I17">
        <f t="shared" ref="I17:I48" si="1">IF(CF17, AL17, AF17)</f>
        <v>0.88919118763498428</v>
      </c>
      <c r="J17">
        <f t="shared" ref="J17:J48" si="2">IF(CF17, AG17, AE17)</f>
        <v>-1.3047052981097549</v>
      </c>
      <c r="K17">
        <f t="shared" ref="K17:K48" si="3">CH17 - IF(AS17&gt;1, J17*CB17*100/(AU17*CV17), 0)</f>
        <v>21.925975000000001</v>
      </c>
      <c r="L17">
        <f t="shared" ref="L17:L48" si="4">((R17-H17/2)*K17-J17)/(R17+H17/2)</f>
        <v>51.861940938612733</v>
      </c>
      <c r="M17">
        <f t="shared" ref="M17:M48" si="5">L17*(CO17+CP17)/1000</f>
        <v>5.246454554922388</v>
      </c>
      <c r="N17">
        <f t="shared" ref="N17:N48" si="6">(CH17 - IF(AS17&gt;1, J17*CB17*100/(AU17*CV17), 0))*(CO17+CP17)/1000</f>
        <v>2.2180741662952008</v>
      </c>
      <c r="O17">
        <f t="shared" ref="O17:O48" si="7">2/((1/Q17-1/P17)+SIGN(Q17)*SQRT((1/Q17-1/P17)*(1/Q17-1/P17) + 4*CC17/((CC17+1)*(CC17+1))*(2*1/Q17*1/P17-1/P17*1/P17)))</f>
        <v>6.8733427306517283E-2</v>
      </c>
      <c r="P17">
        <f t="shared" ref="P17:P48" si="8">IF(LEFT(CD17,1)&lt;&gt;"0",IF(LEFT(CD17,1)="1",3,CE17),$D$5+$E$5*(CV17*CO17/($K$5*1000))+$F$5*(CV17*CO17/($K$5*1000))*MAX(MIN(CB17,$J$5),$I$5)*MAX(MIN(CB17,$J$5),$I$5)+$G$5*MAX(MIN(CB17,$J$5),$I$5)*(CV17*CO17/($K$5*1000))+$H$5*(CV17*CO17/($K$5*1000))*(CV17*CO17/($K$5*1000)))</f>
        <v>2.946476098729288</v>
      </c>
      <c r="Q17">
        <f t="shared" ref="Q17:Q48" si="9">H17*(1000-(1000*0.61365*EXP(17.502*U17/(240.97+U17))/(CO17+CP17)+CJ17)/2)/(1000*0.61365*EXP(17.502*U17/(240.97+U17))/(CO17+CP17)-CJ17)</f>
        <v>6.7854954616674137E-2</v>
      </c>
      <c r="R17">
        <f t="shared" ref="R17:R48" si="10">1/((CC17+1)/(O17/1.6)+1/(P17/1.37)) + CC17/((CC17+1)/(O17/1.6) + CC17/(P17/1.37))</f>
        <v>4.2487338421437724E-2</v>
      </c>
      <c r="S17">
        <f t="shared" ref="S17:S48" si="11">(BX17*CA17)</f>
        <v>193.83830175</v>
      </c>
      <c r="T17">
        <f t="shared" ref="T17:T48" si="12">(CQ17+(S17+2*0.95*0.0000000567*(((CQ17+$B$7)+273)^4-(CQ17+273)^4)-44100*H17)/(1.84*29.3*P17+8*0.95*0.0000000567*(CQ17+273)^3))</f>
        <v>27.540871256156809</v>
      </c>
      <c r="U17">
        <f t="shared" ref="U17:U48" si="13">($C$7*CR17+$D$7*CS17+$E$7*T17)</f>
        <v>26.352625</v>
      </c>
      <c r="V17">
        <f t="shared" ref="V17:V48" si="14">0.61365*EXP(17.502*U17/(240.97+U17))</f>
        <v>3.4453105181171741</v>
      </c>
      <c r="W17">
        <f t="shared" ref="W17:W48" si="15">(X17/Y17*100)</f>
        <v>61.559695029963954</v>
      </c>
      <c r="X17">
        <f t="shared" ref="X17:X48" si="16">CJ17*(CO17+CP17)/1000</f>
        <v>2.1563577957802051</v>
      </c>
      <c r="Y17">
        <f t="shared" ref="Y17:Y48" si="17">0.61365*EXP(17.502*CQ17/(240.97+CQ17))</f>
        <v>3.5028727720801833</v>
      </c>
      <c r="Z17">
        <f t="shared" ref="Z17:Z48" si="18">(V17-CJ17*(CO17+CP17)/1000)</f>
        <v>1.288952722336969</v>
      </c>
      <c r="AA17">
        <f t="shared" ref="AA17:AA48" si="19">(-H17*44100)</f>
        <v>-39.213331374702804</v>
      </c>
      <c r="AB17">
        <f t="shared" ref="AB17:AB48" si="20">2*29.3*P17*0.92*(CQ17-U17)</f>
        <v>44.644910382120649</v>
      </c>
      <c r="AC17">
        <f t="shared" ref="AC17:AC48" si="21">2*0.95*0.0000000567*(((CQ17+$B$7)+273)^4-(U17+273)^4)</f>
        <v>3.2534266320423417</v>
      </c>
      <c r="AD17">
        <f t="shared" ref="AD17:AD48" si="22">S17+AC17+AA17+AB17</f>
        <v>202.52330738946017</v>
      </c>
      <c r="AE17">
        <f t="shared" ref="AE17:AE48" si="23">CN17*AS17*(CI17-CH17*(1000-AS17*CK17)/(1000-AS17*CJ17))/(100*CB17)</f>
        <v>-1.3044738400942217</v>
      </c>
      <c r="AF17">
        <f t="shared" ref="AF17:AF48" si="24">1000*CN17*AS17*(CJ17-CK17)/(100*CB17*(1000-AS17*CJ17))</f>
        <v>0.8891886264679264</v>
      </c>
      <c r="AG17">
        <f t="shared" ref="AG17:AG48" si="25">(AH17 - AI17 - CO17*1000/(8.314*(CQ17+273.15)) * AK17/CN17 * AJ17) * CN17/(100*CB17) * (1000 - CK17)/1000</f>
        <v>-1.3047052981097549</v>
      </c>
      <c r="AH17">
        <v>20.413367754010501</v>
      </c>
      <c r="AI17">
        <v>22.408660000000001</v>
      </c>
      <c r="AJ17">
        <v>3.9187224638335798E-4</v>
      </c>
      <c r="AK17">
        <v>66.499915544852101</v>
      </c>
      <c r="AL17">
        <f t="shared" ref="AL17:AL48" si="26">(AN17 - AM17 + CO17*1000/(8.314*(CQ17+273.15)) * AP17/CN17 * AO17) * CN17/(100*CB17) * 1000/(1000 - AN17)</f>
        <v>0.88919118763498428</v>
      </c>
      <c r="AM17">
        <v>20.010564303722902</v>
      </c>
      <c r="AN17">
        <v>21.31588</v>
      </c>
      <c r="AO17">
        <v>1.16807511741584E-5</v>
      </c>
      <c r="AP17">
        <v>79.88</v>
      </c>
      <c r="AQ17">
        <v>0</v>
      </c>
      <c r="AR17">
        <v>0</v>
      </c>
      <c r="AS17">
        <f t="shared" ref="AS17:AS48" si="27">IF(AQ17*$H$13&gt;=AU17,1,(AU17/(AU17-AQ17*$H$13)))</f>
        <v>1</v>
      </c>
      <c r="AT17">
        <f t="shared" ref="AT17:AT48" si="28">(AS17-1)*100</f>
        <v>0</v>
      </c>
      <c r="AU17">
        <f t="shared" ref="AU17:AU48" si="29">MAX(0,($B$13+$C$13*CV17)/(1+$D$13*CV17)*CO17/(CQ17+273)*$E$13)</f>
        <v>53457.500221159338</v>
      </c>
      <c r="AV17" t="s">
        <v>286</v>
      </c>
      <c r="AW17" t="s">
        <v>286</v>
      </c>
      <c r="AX17">
        <v>0</v>
      </c>
      <c r="AY17">
        <v>0</v>
      </c>
      <c r="AZ17" t="e">
        <f t="shared" ref="AZ17:AZ48" si="30">1-AX17/AY17</f>
        <v>#DIV/0!</v>
      </c>
      <c r="BA17">
        <v>0</v>
      </c>
      <c r="BB17" t="s">
        <v>286</v>
      </c>
      <c r="BC17" t="s">
        <v>286</v>
      </c>
      <c r="BD17">
        <v>0</v>
      </c>
      <c r="BE17">
        <v>0</v>
      </c>
      <c r="BF17" t="e">
        <f t="shared" ref="BF17:BF48" si="31">1-BD17/BE17</f>
        <v>#DIV/0!</v>
      </c>
      <c r="BG17">
        <v>0.5</v>
      </c>
      <c r="BH17">
        <f t="shared" ref="BH17:BH48" si="32">BY17</f>
        <v>1009.318575</v>
      </c>
      <c r="BI17">
        <f t="shared" ref="BI17:BI48" si="33">J17</f>
        <v>-1.3047052981097549</v>
      </c>
      <c r="BJ17" t="e">
        <f t="shared" ref="BJ17:BJ48" si="34">BF17*BG17*BH17</f>
        <v>#DIV/0!</v>
      </c>
      <c r="BK17">
        <f t="shared" ref="BK17:BK48" si="35">(BI17-BA17)/BH17</f>
        <v>-1.29265955311459E-3</v>
      </c>
      <c r="BL17" t="e">
        <f t="shared" ref="BL17:BL48" si="36">(AY17-BE17)/BE17</f>
        <v>#DIV/0!</v>
      </c>
      <c r="BM17" t="e">
        <f t="shared" ref="BM17:BM48" si="37">AX17/(AZ17+AX17/BE17)</f>
        <v>#DIV/0!</v>
      </c>
      <c r="BN17" t="s">
        <v>286</v>
      </c>
      <c r="BO17">
        <v>0</v>
      </c>
      <c r="BP17" t="e">
        <f t="shared" ref="BP17:BP48" si="38">IF(BO17&lt;&gt;0, BO17, BM17)</f>
        <v>#DIV/0!</v>
      </c>
      <c r="BQ17" t="e">
        <f t="shared" ref="BQ17:BQ48" si="39">1-BP17/BE17</f>
        <v>#DIV/0!</v>
      </c>
      <c r="BR17" t="e">
        <f t="shared" ref="BR17:BR48" si="40">(BE17-BD17)/(BE17-BP17)</f>
        <v>#DIV/0!</v>
      </c>
      <c r="BS17" t="e">
        <f t="shared" ref="BS17:BS48" si="41">(AY17-BE17)/(AY17-BP17)</f>
        <v>#DIV/0!</v>
      </c>
      <c r="BT17" t="e">
        <f t="shared" ref="BT17:BT48" si="42">(BE17-BD17)/(BE17-AX17)</f>
        <v>#DIV/0!</v>
      </c>
      <c r="BU17" t="e">
        <f t="shared" ref="BU17:BU48" si="43">(AY17-BE17)/(AY17-AX17)</f>
        <v>#DIV/0!</v>
      </c>
      <c r="BV17" t="e">
        <f t="shared" ref="BV17:BV48" si="44">(BR17*BP17/BD17)</f>
        <v>#DIV/0!</v>
      </c>
      <c r="BW17" t="e">
        <f t="shared" ref="BW17:BW48" si="45">(1-BV17)</f>
        <v>#DIV/0!</v>
      </c>
      <c r="BX17">
        <f t="shared" ref="BX17:BX48" si="46">$B$11*CW17+$C$11*CX17+$F$11*CY17*(1-DB17)</f>
        <v>1200.155</v>
      </c>
      <c r="BY17">
        <f t="shared" ref="BY17:BY48" si="47">BX17*BZ17</f>
        <v>1009.318575</v>
      </c>
      <c r="BZ17">
        <f t="shared" ref="BZ17:BZ48" si="48">($B$11*$D$9+$C$11*$D$9+$F$11*((DL17+DD17)/MAX(DL17+DD17+DM17, 0.1)*$I$9+DM17/MAX(DL17+DD17+DM17, 0.1)*$J$9))/($B$11+$C$11+$F$11)</f>
        <v>0.84099018460115571</v>
      </c>
      <c r="CA17">
        <f t="shared" ref="CA17:CA48" si="49">($B$11*$K$9+$C$11*$K$9+$F$11*((DL17+DD17)/MAX(DL17+DD17+DM17, 0.1)*$P$9+DM17/MAX(DL17+DD17+DM17, 0.1)*$Q$9))/($B$11+$C$11+$F$11)</f>
        <v>0.16151105628023046</v>
      </c>
      <c r="CB17">
        <v>9</v>
      </c>
      <c r="CC17">
        <v>0.5</v>
      </c>
      <c r="CD17" t="s">
        <v>287</v>
      </c>
      <c r="CE17">
        <v>2</v>
      </c>
      <c r="CF17" t="b">
        <v>1</v>
      </c>
      <c r="CG17">
        <v>1617086176.75</v>
      </c>
      <c r="CH17">
        <v>21.925975000000001</v>
      </c>
      <c r="CI17">
        <v>19.998474999999999</v>
      </c>
      <c r="CJ17">
        <v>21.315899999999999</v>
      </c>
      <c r="CK17">
        <v>20.010525000000001</v>
      </c>
      <c r="CL17">
        <v>17.564274999999999</v>
      </c>
      <c r="CM17">
        <v>21.333575</v>
      </c>
      <c r="CN17">
        <v>599.98950000000002</v>
      </c>
      <c r="CO17">
        <v>101.11499999999999</v>
      </c>
      <c r="CP17">
        <v>4.6939950000000001E-2</v>
      </c>
      <c r="CQ17">
        <v>26.633675</v>
      </c>
      <c r="CR17">
        <v>26.352625</v>
      </c>
      <c r="CS17">
        <v>999.9</v>
      </c>
      <c r="CT17">
        <v>0</v>
      </c>
      <c r="CU17">
        <v>0</v>
      </c>
      <c r="CV17">
        <v>9985.4699999999993</v>
      </c>
      <c r="CW17">
        <v>0</v>
      </c>
      <c r="CX17">
        <v>42.751075</v>
      </c>
      <c r="CY17">
        <v>1200.155</v>
      </c>
      <c r="CZ17">
        <v>0.96699349999999995</v>
      </c>
      <c r="DA17">
        <v>3.3006050000000002E-2</v>
      </c>
      <c r="DB17">
        <v>0</v>
      </c>
      <c r="DC17">
        <v>2.6810499999999999</v>
      </c>
      <c r="DD17">
        <v>0</v>
      </c>
      <c r="DE17">
        <v>3794.3975</v>
      </c>
      <c r="DF17">
        <v>10373.549999999999</v>
      </c>
      <c r="DG17">
        <v>39.890500000000003</v>
      </c>
      <c r="DH17">
        <v>42.75</v>
      </c>
      <c r="DI17">
        <v>41.546500000000002</v>
      </c>
      <c r="DJ17">
        <v>40.859250000000003</v>
      </c>
      <c r="DK17">
        <v>39.936999999999998</v>
      </c>
      <c r="DL17">
        <v>1160.5425</v>
      </c>
      <c r="DM17">
        <v>39.612499999999997</v>
      </c>
      <c r="DN17">
        <v>0</v>
      </c>
      <c r="DO17">
        <v>1617086178.7</v>
      </c>
      <c r="DP17">
        <v>0</v>
      </c>
      <c r="DQ17">
        <v>2.6221576923076899</v>
      </c>
      <c r="DR17">
        <v>0.215347004818597</v>
      </c>
      <c r="DS17">
        <v>-13.088205131878</v>
      </c>
      <c r="DT17">
        <v>3795.2226923076901</v>
      </c>
      <c r="DU17">
        <v>15</v>
      </c>
      <c r="DV17">
        <v>1617085932.5</v>
      </c>
      <c r="DW17" t="s">
        <v>288</v>
      </c>
      <c r="DX17">
        <v>1617085932.5</v>
      </c>
      <c r="DY17">
        <v>1617085930.5</v>
      </c>
      <c r="DZ17">
        <v>3</v>
      </c>
      <c r="EA17">
        <v>4.1000000000000002E-2</v>
      </c>
      <c r="EB17">
        <v>4.0000000000000001E-3</v>
      </c>
      <c r="EC17">
        <v>4.3620000000000001</v>
      </c>
      <c r="ED17">
        <v>-1.7999999999999999E-2</v>
      </c>
      <c r="EE17">
        <v>400</v>
      </c>
      <c r="EF17">
        <v>20</v>
      </c>
      <c r="EG17">
        <v>0.24</v>
      </c>
      <c r="EH17">
        <v>0.04</v>
      </c>
      <c r="EI17">
        <v>100</v>
      </c>
      <c r="EJ17">
        <v>100</v>
      </c>
      <c r="EK17">
        <v>4.3620000000000001</v>
      </c>
      <c r="EL17">
        <v>-1.7600000000000001E-2</v>
      </c>
      <c r="EM17">
        <v>4.3617000000000399</v>
      </c>
      <c r="EN17">
        <v>0</v>
      </c>
      <c r="EO17">
        <v>0</v>
      </c>
      <c r="EP17">
        <v>0</v>
      </c>
      <c r="EQ17">
        <v>-1.7669999999998999E-2</v>
      </c>
      <c r="ER17">
        <v>0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4.0999999999999996</v>
      </c>
      <c r="EZ17">
        <v>4.0999999999999996</v>
      </c>
      <c r="FA17">
        <v>18</v>
      </c>
      <c r="FB17">
        <v>645.98599999999999</v>
      </c>
      <c r="FC17">
        <v>392.55099999999999</v>
      </c>
      <c r="FD17">
        <v>24.9998</v>
      </c>
      <c r="FE17">
        <v>26.922499999999999</v>
      </c>
      <c r="FF17">
        <v>30.0001</v>
      </c>
      <c r="FG17">
        <v>26.9087</v>
      </c>
      <c r="FH17">
        <v>26.950900000000001</v>
      </c>
      <c r="FI17">
        <v>4.0481299999999996</v>
      </c>
      <c r="FJ17">
        <v>16.674399999999999</v>
      </c>
      <c r="FK17">
        <v>51.728999999999999</v>
      </c>
      <c r="FL17">
        <v>25</v>
      </c>
      <c r="FM17">
        <v>23.342600000000001</v>
      </c>
      <c r="FN17">
        <v>20</v>
      </c>
      <c r="FO17">
        <v>97.064899999999994</v>
      </c>
      <c r="FP17">
        <v>99.630799999999994</v>
      </c>
    </row>
    <row r="18" spans="1:172" x14ac:dyDescent="0.15">
      <c r="A18">
        <v>2</v>
      </c>
      <c r="B18">
        <v>1617086182</v>
      </c>
      <c r="C18">
        <v>4</v>
      </c>
      <c r="D18" t="s">
        <v>289</v>
      </c>
      <c r="E18" t="s">
        <v>290</v>
      </c>
      <c r="F18">
        <v>4</v>
      </c>
      <c r="G18">
        <v>1617086180</v>
      </c>
      <c r="H18">
        <f t="shared" si="0"/>
        <v>8.9202504941228347E-4</v>
      </c>
      <c r="I18">
        <f t="shared" si="1"/>
        <v>0.89202504941228344</v>
      </c>
      <c r="J18">
        <f t="shared" si="2"/>
        <v>-1.2948359483591876</v>
      </c>
      <c r="K18">
        <f t="shared" si="3"/>
        <v>21.905085714285701</v>
      </c>
      <c r="L18">
        <f t="shared" si="4"/>
        <v>51.513379485566567</v>
      </c>
      <c r="M18">
        <f t="shared" si="5"/>
        <v>5.2111356309892116</v>
      </c>
      <c r="N18">
        <f t="shared" si="6"/>
        <v>2.215936399543939</v>
      </c>
      <c r="O18">
        <f t="shared" si="7"/>
        <v>6.8959852567388708E-2</v>
      </c>
      <c r="P18">
        <f t="shared" si="8"/>
        <v>2.949505853287171</v>
      </c>
      <c r="Q18">
        <f t="shared" si="9"/>
        <v>6.8076518414544665E-2</v>
      </c>
      <c r="R18">
        <f t="shared" si="10"/>
        <v>4.2626245304264732E-2</v>
      </c>
      <c r="S18">
        <f t="shared" si="11"/>
        <v>193.81874571428617</v>
      </c>
      <c r="T18">
        <f t="shared" si="12"/>
        <v>27.538252528867549</v>
      </c>
      <c r="U18">
        <f t="shared" si="13"/>
        <v>26.352900000000002</v>
      </c>
      <c r="V18">
        <f t="shared" si="14"/>
        <v>3.4453664350529629</v>
      </c>
      <c r="W18">
        <f t="shared" si="15"/>
        <v>61.567899654612468</v>
      </c>
      <c r="X18">
        <f t="shared" si="16"/>
        <v>2.1565304314738731</v>
      </c>
      <c r="Y18">
        <f t="shared" si="17"/>
        <v>3.5026863732102527</v>
      </c>
      <c r="Z18">
        <f t="shared" si="18"/>
        <v>1.2888360035790898</v>
      </c>
      <c r="AA18">
        <f t="shared" si="19"/>
        <v>-39.338304679081702</v>
      </c>
      <c r="AB18">
        <f t="shared" si="20"/>
        <v>44.503408051242566</v>
      </c>
      <c r="AC18">
        <f t="shared" si="21"/>
        <v>3.2397733180711423</v>
      </c>
      <c r="AD18">
        <f t="shared" si="22"/>
        <v>202.22362240451815</v>
      </c>
      <c r="AE18">
        <f t="shared" si="23"/>
        <v>-1.2870336445892252</v>
      </c>
      <c r="AF18">
        <f t="shared" si="24"/>
        <v>0.8910236341272979</v>
      </c>
      <c r="AG18">
        <f t="shared" si="25"/>
        <v>-1.2948359483591876</v>
      </c>
      <c r="AH18">
        <v>20.385443313187899</v>
      </c>
      <c r="AI18">
        <v>22.369656363636398</v>
      </c>
      <c r="AJ18">
        <v>-5.0240032145423895E-4</v>
      </c>
      <c r="AK18">
        <v>66.499915544852101</v>
      </c>
      <c r="AL18">
        <f t="shared" si="26"/>
        <v>0.89202504941228344</v>
      </c>
      <c r="AM18">
        <v>20.009563102684002</v>
      </c>
      <c r="AN18">
        <v>21.3188690909091</v>
      </c>
      <c r="AO18">
        <v>4.3360184119928503E-5</v>
      </c>
      <c r="AP18">
        <v>79.88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53546.010866423858</v>
      </c>
      <c r="AV18" t="s">
        <v>286</v>
      </c>
      <c r="AW18" t="s">
        <v>286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286</v>
      </c>
      <c r="BC18" t="s">
        <v>286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1009.2159428571453</v>
      </c>
      <c r="BI18">
        <f t="shared" si="33"/>
        <v>-1.2948359483591876</v>
      </c>
      <c r="BJ18" t="e">
        <f t="shared" si="34"/>
        <v>#DIV/0!</v>
      </c>
      <c r="BK18">
        <f t="shared" si="35"/>
        <v>-1.283011785063003E-3</v>
      </c>
      <c r="BL18" t="e">
        <f t="shared" si="36"/>
        <v>#DIV/0!</v>
      </c>
      <c r="BM18" t="e">
        <f t="shared" si="37"/>
        <v>#DIV/0!</v>
      </c>
      <c r="BN18" t="s">
        <v>286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>
        <f t="shared" si="46"/>
        <v>1200.0328571428599</v>
      </c>
      <c r="BY18">
        <f t="shared" si="47"/>
        <v>1009.2159428571453</v>
      </c>
      <c r="BZ18">
        <f t="shared" si="48"/>
        <v>0.84099025860006216</v>
      </c>
      <c r="CA18">
        <f t="shared" si="49"/>
        <v>0.16151119909811992</v>
      </c>
      <c r="CB18">
        <v>9</v>
      </c>
      <c r="CC18">
        <v>0.5</v>
      </c>
      <c r="CD18" t="s">
        <v>287</v>
      </c>
      <c r="CE18">
        <v>2</v>
      </c>
      <c r="CF18" t="b">
        <v>1</v>
      </c>
      <c r="CG18">
        <v>1617086180</v>
      </c>
      <c r="CH18">
        <v>21.905085714285701</v>
      </c>
      <c r="CI18">
        <v>20.003771428571401</v>
      </c>
      <c r="CJ18">
        <v>21.3178428571429</v>
      </c>
      <c r="CK18">
        <v>20.009771428571401</v>
      </c>
      <c r="CL18">
        <v>17.543385714285701</v>
      </c>
      <c r="CM18">
        <v>21.3355285714286</v>
      </c>
      <c r="CN18">
        <v>599.987142857143</v>
      </c>
      <c r="CO18">
        <v>101.11499999999999</v>
      </c>
      <c r="CP18">
        <v>4.58184714285714E-2</v>
      </c>
      <c r="CQ18">
        <v>26.632771428571399</v>
      </c>
      <c r="CR18">
        <v>26.352900000000002</v>
      </c>
      <c r="CS18">
        <v>999.9</v>
      </c>
      <c r="CT18">
        <v>0</v>
      </c>
      <c r="CU18">
        <v>0</v>
      </c>
      <c r="CV18">
        <v>10002.6742857143</v>
      </c>
      <c r="CW18">
        <v>0</v>
      </c>
      <c r="CX18">
        <v>43.078785714285701</v>
      </c>
      <c r="CY18">
        <v>1200.0328571428599</v>
      </c>
      <c r="CZ18">
        <v>0.96699100000000004</v>
      </c>
      <c r="DA18">
        <v>3.3008514285714302E-2</v>
      </c>
      <c r="DB18">
        <v>0</v>
      </c>
      <c r="DC18">
        <v>2.7731857142857099</v>
      </c>
      <c r="DD18">
        <v>0</v>
      </c>
      <c r="DE18">
        <v>3793.6514285714302</v>
      </c>
      <c r="DF18">
        <v>10372.5285714286</v>
      </c>
      <c r="DG18">
        <v>39.875</v>
      </c>
      <c r="DH18">
        <v>42.785428571428596</v>
      </c>
      <c r="DI18">
        <v>41.571142857142902</v>
      </c>
      <c r="DJ18">
        <v>40.874714285714298</v>
      </c>
      <c r="DK18">
        <v>39.936999999999998</v>
      </c>
      <c r="DL18">
        <v>1160.4214285714299</v>
      </c>
      <c r="DM18">
        <v>39.611428571428597</v>
      </c>
      <c r="DN18">
        <v>0</v>
      </c>
      <c r="DO18">
        <v>1617086182.9000001</v>
      </c>
      <c r="DP18">
        <v>0</v>
      </c>
      <c r="DQ18">
        <v>2.6572200000000001</v>
      </c>
      <c r="DR18">
        <v>1.00222307559093</v>
      </c>
      <c r="DS18">
        <v>-9.5061538290784302</v>
      </c>
      <c r="DT18">
        <v>3794.3431999999998</v>
      </c>
      <c r="DU18">
        <v>15</v>
      </c>
      <c r="DV18">
        <v>1617085932.5</v>
      </c>
      <c r="DW18" t="s">
        <v>288</v>
      </c>
      <c r="DX18">
        <v>1617085932.5</v>
      </c>
      <c r="DY18">
        <v>1617085930.5</v>
      </c>
      <c r="DZ18">
        <v>3</v>
      </c>
      <c r="EA18">
        <v>4.1000000000000002E-2</v>
      </c>
      <c r="EB18">
        <v>4.0000000000000001E-3</v>
      </c>
      <c r="EC18">
        <v>4.3620000000000001</v>
      </c>
      <c r="ED18">
        <v>-1.7999999999999999E-2</v>
      </c>
      <c r="EE18">
        <v>400</v>
      </c>
      <c r="EF18">
        <v>20</v>
      </c>
      <c r="EG18">
        <v>0.24</v>
      </c>
      <c r="EH18">
        <v>0.04</v>
      </c>
      <c r="EI18">
        <v>100</v>
      </c>
      <c r="EJ18">
        <v>100</v>
      </c>
      <c r="EK18">
        <v>4.3620000000000001</v>
      </c>
      <c r="EL18">
        <v>-1.77E-2</v>
      </c>
      <c r="EM18">
        <v>4.3617000000000399</v>
      </c>
      <c r="EN18">
        <v>0</v>
      </c>
      <c r="EO18">
        <v>0</v>
      </c>
      <c r="EP18">
        <v>0</v>
      </c>
      <c r="EQ18">
        <v>-1.7669999999998999E-2</v>
      </c>
      <c r="ER18">
        <v>0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4.2</v>
      </c>
      <c r="EZ18">
        <v>4.2</v>
      </c>
      <c r="FA18">
        <v>18</v>
      </c>
      <c r="FB18">
        <v>646.34900000000005</v>
      </c>
      <c r="FC18">
        <v>392.55099999999999</v>
      </c>
      <c r="FD18">
        <v>24.9999</v>
      </c>
      <c r="FE18">
        <v>26.922499999999999</v>
      </c>
      <c r="FF18">
        <v>30.0001</v>
      </c>
      <c r="FG18">
        <v>26.91</v>
      </c>
      <c r="FH18">
        <v>26.950900000000001</v>
      </c>
      <c r="FI18">
        <v>4.2393400000000003</v>
      </c>
      <c r="FJ18">
        <v>16.674399999999999</v>
      </c>
      <c r="FK18">
        <v>51.728999999999999</v>
      </c>
      <c r="FL18">
        <v>25</v>
      </c>
      <c r="FM18">
        <v>26.7622</v>
      </c>
      <c r="FN18">
        <v>20</v>
      </c>
      <c r="FO18">
        <v>97.065200000000004</v>
      </c>
      <c r="FP18">
        <v>99.630099999999999</v>
      </c>
    </row>
    <row r="19" spans="1:172" x14ac:dyDescent="0.15">
      <c r="A19">
        <v>3</v>
      </c>
      <c r="B19">
        <v>1617086186</v>
      </c>
      <c r="C19">
        <v>8</v>
      </c>
      <c r="D19" t="s">
        <v>291</v>
      </c>
      <c r="E19" t="s">
        <v>292</v>
      </c>
      <c r="F19">
        <v>4</v>
      </c>
      <c r="G19">
        <v>1617086183.6875</v>
      </c>
      <c r="H19">
        <f t="shared" si="0"/>
        <v>8.9491242947615558E-4</v>
      </c>
      <c r="I19">
        <f t="shared" si="1"/>
        <v>0.89491242947615557</v>
      </c>
      <c r="J19">
        <f t="shared" si="2"/>
        <v>-1.3140497143609249</v>
      </c>
      <c r="K19">
        <f t="shared" si="3"/>
        <v>22.100987499999999</v>
      </c>
      <c r="L19">
        <f t="shared" si="4"/>
        <v>52.01442199693993</v>
      </c>
      <c r="M19">
        <f t="shared" si="5"/>
        <v>5.2618161598333479</v>
      </c>
      <c r="N19">
        <f t="shared" si="6"/>
        <v>2.2357517148343278</v>
      </c>
      <c r="O19">
        <f t="shared" si="7"/>
        <v>6.9276205229477958E-2</v>
      </c>
      <c r="P19">
        <f t="shared" si="8"/>
        <v>2.9503286434850358</v>
      </c>
      <c r="Q19">
        <f t="shared" si="9"/>
        <v>6.8385049552986188E-2</v>
      </c>
      <c r="R19">
        <f t="shared" si="10"/>
        <v>4.2819767616610278E-2</v>
      </c>
      <c r="S19">
        <f t="shared" si="11"/>
        <v>193.81401750000001</v>
      </c>
      <c r="T19">
        <f t="shared" si="12"/>
        <v>27.536622241670546</v>
      </c>
      <c r="U19">
        <f t="shared" si="13"/>
        <v>26.34665</v>
      </c>
      <c r="V19">
        <f t="shared" si="14"/>
        <v>3.4440957912477659</v>
      </c>
      <c r="W19">
        <f t="shared" si="15"/>
        <v>61.581194554325961</v>
      </c>
      <c r="X19">
        <f t="shared" si="16"/>
        <v>2.1569171690308702</v>
      </c>
      <c r="Y19">
        <f t="shared" si="17"/>
        <v>3.5025581829661845</v>
      </c>
      <c r="Z19">
        <f t="shared" si="18"/>
        <v>1.2871786222168957</v>
      </c>
      <c r="AA19">
        <f t="shared" si="19"/>
        <v>-39.465638139898459</v>
      </c>
      <c r="AB19">
        <f t="shared" si="20"/>
        <v>45.411092639769713</v>
      </c>
      <c r="AC19">
        <f t="shared" si="21"/>
        <v>3.304815582529264</v>
      </c>
      <c r="AD19">
        <f t="shared" si="22"/>
        <v>203.06428758240054</v>
      </c>
      <c r="AE19">
        <f t="shared" si="23"/>
        <v>-0.49075744912440167</v>
      </c>
      <c r="AF19">
        <f t="shared" si="24"/>
        <v>0.89358489069339231</v>
      </c>
      <c r="AG19">
        <f t="shared" si="25"/>
        <v>-1.3140497143609249</v>
      </c>
      <c r="AH19">
        <v>21.870228381572201</v>
      </c>
      <c r="AI19">
        <v>22.931016363636399</v>
      </c>
      <c r="AJ19">
        <v>0.21139219671833301</v>
      </c>
      <c r="AK19">
        <v>66.499915544852101</v>
      </c>
      <c r="AL19">
        <f t="shared" si="26"/>
        <v>0.89491242947615557</v>
      </c>
      <c r="AM19">
        <v>20.009841234631999</v>
      </c>
      <c r="AN19">
        <v>21.323287878787902</v>
      </c>
      <c r="AO19">
        <v>5.0920236851440499E-5</v>
      </c>
      <c r="AP19">
        <v>79.88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53570.125571004923</v>
      </c>
      <c r="AV19" t="s">
        <v>286</v>
      </c>
      <c r="AW19" t="s">
        <v>286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286</v>
      </c>
      <c r="BC19" t="s">
        <v>286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1009.19145</v>
      </c>
      <c r="BI19">
        <f t="shared" si="33"/>
        <v>-1.3140497143609249</v>
      </c>
      <c r="BJ19" t="e">
        <f t="shared" si="34"/>
        <v>#DIV/0!</v>
      </c>
      <c r="BK19">
        <f t="shared" si="35"/>
        <v>-1.3020816955602674E-3</v>
      </c>
      <c r="BL19" t="e">
        <f t="shared" si="36"/>
        <v>#DIV/0!</v>
      </c>
      <c r="BM19" t="e">
        <f t="shared" si="37"/>
        <v>#DIV/0!</v>
      </c>
      <c r="BN19" t="s">
        <v>286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>
        <f t="shared" si="46"/>
        <v>1200.0037500000001</v>
      </c>
      <c r="BY19">
        <f t="shared" si="47"/>
        <v>1009.19145</v>
      </c>
      <c r="BZ19">
        <f t="shared" si="48"/>
        <v>0.84099024690547841</v>
      </c>
      <c r="CA19">
        <f t="shared" si="49"/>
        <v>0.16151117652757335</v>
      </c>
      <c r="CB19">
        <v>9</v>
      </c>
      <c r="CC19">
        <v>0.5</v>
      </c>
      <c r="CD19" t="s">
        <v>287</v>
      </c>
      <c r="CE19">
        <v>2</v>
      </c>
      <c r="CF19" t="b">
        <v>1</v>
      </c>
      <c r="CG19">
        <v>1617086183.6875</v>
      </c>
      <c r="CH19">
        <v>22.100987499999999</v>
      </c>
      <c r="CI19">
        <v>21.3944875</v>
      </c>
      <c r="CJ19">
        <v>21.321687499999999</v>
      </c>
      <c r="CK19">
        <v>20.009912499999999</v>
      </c>
      <c r="CL19">
        <v>17.7392875</v>
      </c>
      <c r="CM19">
        <v>21.3393625</v>
      </c>
      <c r="CN19">
        <v>600.010625</v>
      </c>
      <c r="CO19">
        <v>101.11499999999999</v>
      </c>
      <c r="CP19">
        <v>4.5715775E-2</v>
      </c>
      <c r="CQ19">
        <v>26.632149999999999</v>
      </c>
      <c r="CR19">
        <v>26.34665</v>
      </c>
      <c r="CS19">
        <v>999.9</v>
      </c>
      <c r="CT19">
        <v>0</v>
      </c>
      <c r="CU19">
        <v>0</v>
      </c>
      <c r="CV19">
        <v>10007.35</v>
      </c>
      <c r="CW19">
        <v>0</v>
      </c>
      <c r="CX19">
        <v>43.038600000000002</v>
      </c>
      <c r="CY19">
        <v>1200.0037500000001</v>
      </c>
      <c r="CZ19">
        <v>0.96699087500000003</v>
      </c>
      <c r="DA19">
        <v>3.30086375E-2</v>
      </c>
      <c r="DB19">
        <v>0</v>
      </c>
      <c r="DC19">
        <v>2.6323124999999998</v>
      </c>
      <c r="DD19">
        <v>0</v>
      </c>
      <c r="DE19">
        <v>3791.7787499999999</v>
      </c>
      <c r="DF19">
        <v>10372.2875</v>
      </c>
      <c r="DG19">
        <v>39.890500000000003</v>
      </c>
      <c r="DH19">
        <v>42.765500000000003</v>
      </c>
      <c r="DI19">
        <v>41.57</v>
      </c>
      <c r="DJ19">
        <v>40.875</v>
      </c>
      <c r="DK19">
        <v>39.944875000000003</v>
      </c>
      <c r="DL19">
        <v>1160.39375</v>
      </c>
      <c r="DM19">
        <v>39.61</v>
      </c>
      <c r="DN19">
        <v>0</v>
      </c>
      <c r="DO19">
        <v>1617086186.5</v>
      </c>
      <c r="DP19">
        <v>0</v>
      </c>
      <c r="DQ19">
        <v>2.666652</v>
      </c>
      <c r="DR19">
        <v>8.1692223922616592E-3</v>
      </c>
      <c r="DS19">
        <v>-13.4715384346813</v>
      </c>
      <c r="DT19">
        <v>3793.3180000000002</v>
      </c>
      <c r="DU19">
        <v>15</v>
      </c>
      <c r="DV19">
        <v>1617085932.5</v>
      </c>
      <c r="DW19" t="s">
        <v>288</v>
      </c>
      <c r="DX19">
        <v>1617085932.5</v>
      </c>
      <c r="DY19">
        <v>1617085930.5</v>
      </c>
      <c r="DZ19">
        <v>3</v>
      </c>
      <c r="EA19">
        <v>4.1000000000000002E-2</v>
      </c>
      <c r="EB19">
        <v>4.0000000000000001E-3</v>
      </c>
      <c r="EC19">
        <v>4.3620000000000001</v>
      </c>
      <c r="ED19">
        <v>-1.7999999999999999E-2</v>
      </c>
      <c r="EE19">
        <v>400</v>
      </c>
      <c r="EF19">
        <v>20</v>
      </c>
      <c r="EG19">
        <v>0.24</v>
      </c>
      <c r="EH19">
        <v>0.04</v>
      </c>
      <c r="EI19">
        <v>100</v>
      </c>
      <c r="EJ19">
        <v>100</v>
      </c>
      <c r="EK19">
        <v>4.3620000000000001</v>
      </c>
      <c r="EL19">
        <v>-1.7600000000000001E-2</v>
      </c>
      <c r="EM19">
        <v>4.3617000000000399</v>
      </c>
      <c r="EN19">
        <v>0</v>
      </c>
      <c r="EO19">
        <v>0</v>
      </c>
      <c r="EP19">
        <v>0</v>
      </c>
      <c r="EQ19">
        <v>-1.7669999999998999E-2</v>
      </c>
      <c r="ER19">
        <v>0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4.2</v>
      </c>
      <c r="EZ19">
        <v>4.3</v>
      </c>
      <c r="FA19">
        <v>18</v>
      </c>
      <c r="FB19">
        <v>646.16800000000001</v>
      </c>
      <c r="FC19">
        <v>392.55099999999999</v>
      </c>
      <c r="FD19">
        <v>25.0001</v>
      </c>
      <c r="FE19">
        <v>26.922499999999999</v>
      </c>
      <c r="FF19">
        <v>30.0001</v>
      </c>
      <c r="FG19">
        <v>26.911000000000001</v>
      </c>
      <c r="FH19">
        <v>26.950900000000001</v>
      </c>
      <c r="FI19">
        <v>4.5195100000000004</v>
      </c>
      <c r="FJ19">
        <v>16.674399999999999</v>
      </c>
      <c r="FK19">
        <v>51.728999999999999</v>
      </c>
      <c r="FL19">
        <v>25</v>
      </c>
      <c r="FM19">
        <v>33.473999999999997</v>
      </c>
      <c r="FN19">
        <v>20</v>
      </c>
      <c r="FO19">
        <v>97.065600000000003</v>
      </c>
      <c r="FP19">
        <v>99.630600000000001</v>
      </c>
    </row>
    <row r="20" spans="1:172" x14ac:dyDescent="0.15">
      <c r="A20">
        <v>4</v>
      </c>
      <c r="B20">
        <v>1617086190</v>
      </c>
      <c r="C20">
        <v>12</v>
      </c>
      <c r="D20" t="s">
        <v>293</v>
      </c>
      <c r="E20" t="s">
        <v>294</v>
      </c>
      <c r="F20">
        <v>4</v>
      </c>
      <c r="G20">
        <v>1617086188</v>
      </c>
      <c r="H20">
        <f t="shared" si="0"/>
        <v>8.97247244084912E-4</v>
      </c>
      <c r="I20">
        <f t="shared" si="1"/>
        <v>0.89724724408491197</v>
      </c>
      <c r="J20">
        <f t="shared" si="2"/>
        <v>-1.2465991986095151</v>
      </c>
      <c r="K20">
        <f t="shared" si="3"/>
        <v>23.775200000000002</v>
      </c>
      <c r="L20">
        <f t="shared" si="4"/>
        <v>52.016787691663318</v>
      </c>
      <c r="M20">
        <f t="shared" si="5"/>
        <v>5.2619662937228009</v>
      </c>
      <c r="N20">
        <f t="shared" si="6"/>
        <v>2.4050754877077636</v>
      </c>
      <c r="O20">
        <f t="shared" si="7"/>
        <v>6.946711629316131E-2</v>
      </c>
      <c r="P20">
        <f t="shared" si="8"/>
        <v>2.9510263567540904</v>
      </c>
      <c r="Q20">
        <f t="shared" si="9"/>
        <v>6.8571285326560913E-2</v>
      </c>
      <c r="R20">
        <f t="shared" si="10"/>
        <v>4.2936577638920517E-2</v>
      </c>
      <c r="S20">
        <f t="shared" si="11"/>
        <v>193.80977099999956</v>
      </c>
      <c r="T20">
        <f t="shared" si="12"/>
        <v>27.538243297893665</v>
      </c>
      <c r="U20">
        <f t="shared" si="13"/>
        <v>26.347328571428601</v>
      </c>
      <c r="V20">
        <f t="shared" si="14"/>
        <v>3.4442337270557379</v>
      </c>
      <c r="W20">
        <f t="shared" si="15"/>
        <v>61.581161800074305</v>
      </c>
      <c r="X20">
        <f t="shared" si="16"/>
        <v>2.1572272637512242</v>
      </c>
      <c r="Y20">
        <f t="shared" si="17"/>
        <v>3.5030636004477289</v>
      </c>
      <c r="Z20">
        <f t="shared" si="18"/>
        <v>1.2870064633045137</v>
      </c>
      <c r="AA20">
        <f t="shared" si="19"/>
        <v>-39.568603464144623</v>
      </c>
      <c r="AB20">
        <f t="shared" si="20"/>
        <v>45.703658482817509</v>
      </c>
      <c r="AC20">
        <f t="shared" si="21"/>
        <v>3.3253729339387896</v>
      </c>
      <c r="AD20">
        <f t="shared" si="22"/>
        <v>203.27019895261122</v>
      </c>
      <c r="AE20">
        <f t="shared" si="23"/>
        <v>1.7184058151546771</v>
      </c>
      <c r="AF20">
        <f t="shared" si="24"/>
        <v>0.89652668122298518</v>
      </c>
      <c r="AG20">
        <f t="shared" si="25"/>
        <v>-1.2465991986095151</v>
      </c>
      <c r="AH20">
        <v>26.871953165629598</v>
      </c>
      <c r="AI20">
        <v>25.418620000000001</v>
      </c>
      <c r="AJ20">
        <v>0.74759297223282295</v>
      </c>
      <c r="AK20">
        <v>66.499915544852101</v>
      </c>
      <c r="AL20">
        <f t="shared" si="26"/>
        <v>0.89724724408491197</v>
      </c>
      <c r="AM20">
        <v>20.009501404329001</v>
      </c>
      <c r="AN20">
        <v>21.326498787878801</v>
      </c>
      <c r="AO20">
        <v>2.9353748006319799E-5</v>
      </c>
      <c r="AP20">
        <v>79.88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53590.005142865964</v>
      </c>
      <c r="AV20" t="s">
        <v>286</v>
      </c>
      <c r="AW20" t="s">
        <v>286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286</v>
      </c>
      <c r="BC20" t="s">
        <v>286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1009.1690999999978</v>
      </c>
      <c r="BI20">
        <f t="shared" si="33"/>
        <v>-1.2465991986095151</v>
      </c>
      <c r="BJ20" t="e">
        <f t="shared" si="34"/>
        <v>#DIV/0!</v>
      </c>
      <c r="BK20">
        <f t="shared" si="35"/>
        <v>-1.2352728582449837E-3</v>
      </c>
      <c r="BL20" t="e">
        <f t="shared" si="36"/>
        <v>#DIV/0!</v>
      </c>
      <c r="BM20" t="e">
        <f t="shared" si="37"/>
        <v>#DIV/0!</v>
      </c>
      <c r="BN20" t="s">
        <v>286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>
        <f t="shared" si="46"/>
        <v>1199.9771428571401</v>
      </c>
      <c r="BY20">
        <f t="shared" si="47"/>
        <v>1009.1690999999978</v>
      </c>
      <c r="BZ20">
        <f t="shared" si="48"/>
        <v>0.84099026886226413</v>
      </c>
      <c r="CA20">
        <f t="shared" si="49"/>
        <v>0.16151121890416961</v>
      </c>
      <c r="CB20">
        <v>9</v>
      </c>
      <c r="CC20">
        <v>0.5</v>
      </c>
      <c r="CD20" t="s">
        <v>287</v>
      </c>
      <c r="CE20">
        <v>2</v>
      </c>
      <c r="CF20" t="b">
        <v>1</v>
      </c>
      <c r="CG20">
        <v>1617086188</v>
      </c>
      <c r="CH20">
        <v>23.775200000000002</v>
      </c>
      <c r="CI20">
        <v>26.384757142857101</v>
      </c>
      <c r="CJ20">
        <v>21.325114285714299</v>
      </c>
      <c r="CK20">
        <v>20.009014285714301</v>
      </c>
      <c r="CL20">
        <v>19.413499999999999</v>
      </c>
      <c r="CM20">
        <v>21.3428</v>
      </c>
      <c r="CN20">
        <v>600.00557142857099</v>
      </c>
      <c r="CO20">
        <v>101.113142857143</v>
      </c>
      <c r="CP20">
        <v>4.5858442857142898E-2</v>
      </c>
      <c r="CQ20">
        <v>26.634599999999999</v>
      </c>
      <c r="CR20">
        <v>26.347328571428601</v>
      </c>
      <c r="CS20">
        <v>999.9</v>
      </c>
      <c r="CT20">
        <v>0</v>
      </c>
      <c r="CU20">
        <v>0</v>
      </c>
      <c r="CV20">
        <v>10011.5</v>
      </c>
      <c r="CW20">
        <v>0</v>
      </c>
      <c r="CX20">
        <v>43.259</v>
      </c>
      <c r="CY20">
        <v>1199.9771428571401</v>
      </c>
      <c r="CZ20">
        <v>0.96699000000000002</v>
      </c>
      <c r="DA20">
        <v>3.3009499999999997E-2</v>
      </c>
      <c r="DB20">
        <v>0</v>
      </c>
      <c r="DC20">
        <v>2.5427428571428599</v>
      </c>
      <c r="DD20">
        <v>0</v>
      </c>
      <c r="DE20">
        <v>3787.2185714285702</v>
      </c>
      <c r="DF20">
        <v>10372.0571428571</v>
      </c>
      <c r="DG20">
        <v>39.875</v>
      </c>
      <c r="DH20">
        <v>42.75</v>
      </c>
      <c r="DI20">
        <v>41.544285714285699</v>
      </c>
      <c r="DJ20">
        <v>40.874714285714298</v>
      </c>
      <c r="DK20">
        <v>39.954999999999998</v>
      </c>
      <c r="DL20">
        <v>1160.3671428571399</v>
      </c>
      <c r="DM20">
        <v>39.61</v>
      </c>
      <c r="DN20">
        <v>0</v>
      </c>
      <c r="DO20">
        <v>1617086190.7</v>
      </c>
      <c r="DP20">
        <v>0</v>
      </c>
      <c r="DQ20">
        <v>2.64827307692308</v>
      </c>
      <c r="DR20">
        <v>-0.88329916674186204</v>
      </c>
      <c r="DS20">
        <v>-37.858119665151797</v>
      </c>
      <c r="DT20">
        <v>3791.4688461538499</v>
      </c>
      <c r="DU20">
        <v>15</v>
      </c>
      <c r="DV20">
        <v>1617085932.5</v>
      </c>
      <c r="DW20" t="s">
        <v>288</v>
      </c>
      <c r="DX20">
        <v>1617085932.5</v>
      </c>
      <c r="DY20">
        <v>1617085930.5</v>
      </c>
      <c r="DZ20">
        <v>3</v>
      </c>
      <c r="EA20">
        <v>4.1000000000000002E-2</v>
      </c>
      <c r="EB20">
        <v>4.0000000000000001E-3</v>
      </c>
      <c r="EC20">
        <v>4.3620000000000001</v>
      </c>
      <c r="ED20">
        <v>-1.7999999999999999E-2</v>
      </c>
      <c r="EE20">
        <v>400</v>
      </c>
      <c r="EF20">
        <v>20</v>
      </c>
      <c r="EG20">
        <v>0.24</v>
      </c>
      <c r="EH20">
        <v>0.04</v>
      </c>
      <c r="EI20">
        <v>100</v>
      </c>
      <c r="EJ20">
        <v>100</v>
      </c>
      <c r="EK20">
        <v>4.3620000000000001</v>
      </c>
      <c r="EL20">
        <v>-1.77E-2</v>
      </c>
      <c r="EM20">
        <v>4.3617000000000399</v>
      </c>
      <c r="EN20">
        <v>0</v>
      </c>
      <c r="EO20">
        <v>0</v>
      </c>
      <c r="EP20">
        <v>0</v>
      </c>
      <c r="EQ20">
        <v>-1.7669999999998999E-2</v>
      </c>
      <c r="ER20">
        <v>0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4.3</v>
      </c>
      <c r="EZ20">
        <v>4.3</v>
      </c>
      <c r="FA20">
        <v>18</v>
      </c>
      <c r="FB20">
        <v>646.34199999999998</v>
      </c>
      <c r="FC20">
        <v>392.464</v>
      </c>
      <c r="FD20">
        <v>25.0002</v>
      </c>
      <c r="FE20">
        <v>26.922499999999999</v>
      </c>
      <c r="FF20">
        <v>30.0001</v>
      </c>
      <c r="FG20">
        <v>26.911000000000001</v>
      </c>
      <c r="FH20">
        <v>26.950900000000001</v>
      </c>
      <c r="FI20">
        <v>4.8037400000000003</v>
      </c>
      <c r="FJ20">
        <v>16.674399999999999</v>
      </c>
      <c r="FK20">
        <v>51.728999999999999</v>
      </c>
      <c r="FL20">
        <v>25</v>
      </c>
      <c r="FM20">
        <v>40.261800000000001</v>
      </c>
      <c r="FN20">
        <v>20</v>
      </c>
      <c r="FO20">
        <v>97.066199999999995</v>
      </c>
      <c r="FP20">
        <v>99.630300000000005</v>
      </c>
    </row>
    <row r="21" spans="1:172" x14ac:dyDescent="0.15">
      <c r="A21">
        <v>5</v>
      </c>
      <c r="B21">
        <v>1617086194</v>
      </c>
      <c r="C21">
        <v>16</v>
      </c>
      <c r="D21" t="s">
        <v>295</v>
      </c>
      <c r="E21" t="s">
        <v>296</v>
      </c>
      <c r="F21">
        <v>4</v>
      </c>
      <c r="G21">
        <v>1617086191.6875</v>
      </c>
      <c r="H21">
        <f t="shared" si="0"/>
        <v>8.9945766738934994E-4</v>
      </c>
      <c r="I21">
        <f t="shared" si="1"/>
        <v>0.89945766738934996</v>
      </c>
      <c r="J21">
        <f t="shared" si="2"/>
        <v>-1.2525465640578484</v>
      </c>
      <c r="K21">
        <f t="shared" si="3"/>
        <v>27.0488</v>
      </c>
      <c r="L21">
        <f t="shared" si="4"/>
        <v>55.259480613841127</v>
      </c>
      <c r="M21">
        <f t="shared" si="5"/>
        <v>5.5900858769066142</v>
      </c>
      <c r="N21">
        <f t="shared" si="6"/>
        <v>2.7362746299392198</v>
      </c>
      <c r="O21">
        <f t="shared" si="7"/>
        <v>6.9714528715746266E-2</v>
      </c>
      <c r="P21">
        <f t="shared" si="8"/>
        <v>2.949692995084721</v>
      </c>
      <c r="Q21">
        <f t="shared" si="9"/>
        <v>6.8811947813841895E-2</v>
      </c>
      <c r="R21">
        <f t="shared" si="10"/>
        <v>4.3087587061532678E-2</v>
      </c>
      <c r="S21">
        <f t="shared" si="11"/>
        <v>193.80942899999999</v>
      </c>
      <c r="T21">
        <f t="shared" si="12"/>
        <v>27.53682643135264</v>
      </c>
      <c r="U21">
        <f t="shared" si="13"/>
        <v>26.342012499999999</v>
      </c>
      <c r="V21">
        <f t="shared" si="14"/>
        <v>3.4431532380256358</v>
      </c>
      <c r="W21">
        <f t="shared" si="15"/>
        <v>61.592280836709655</v>
      </c>
      <c r="X21">
        <f t="shared" si="16"/>
        <v>2.1574611166968958</v>
      </c>
      <c r="Y21">
        <f t="shared" si="17"/>
        <v>3.5028108837479937</v>
      </c>
      <c r="Z21">
        <f t="shared" si="18"/>
        <v>1.28569212132874</v>
      </c>
      <c r="AA21">
        <f t="shared" si="19"/>
        <v>-39.66608313187033</v>
      </c>
      <c r="AB21">
        <f t="shared" si="20"/>
        <v>46.333586131715705</v>
      </c>
      <c r="AC21">
        <f t="shared" si="21"/>
        <v>3.3726195511619714</v>
      </c>
      <c r="AD21">
        <f t="shared" si="22"/>
        <v>203.84955155100732</v>
      </c>
      <c r="AE21">
        <f t="shared" si="23"/>
        <v>3.0949398809167832</v>
      </c>
      <c r="AF21">
        <f t="shared" si="24"/>
        <v>0.89819918381652863</v>
      </c>
      <c r="AG21">
        <f t="shared" si="25"/>
        <v>-1.2525465640578484</v>
      </c>
      <c r="AH21">
        <v>32.793749520819397</v>
      </c>
      <c r="AI21">
        <v>29.6469078787879</v>
      </c>
      <c r="AJ21">
        <v>1.12624076511351</v>
      </c>
      <c r="AK21">
        <v>66.499915544852101</v>
      </c>
      <c r="AL21">
        <f t="shared" si="26"/>
        <v>0.89945766738934996</v>
      </c>
      <c r="AM21">
        <v>20.008124030129899</v>
      </c>
      <c r="AN21">
        <v>21.328478787878801</v>
      </c>
      <c r="AO21">
        <v>7.5528096499576102E-6</v>
      </c>
      <c r="AP21">
        <v>79.88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53551.359451560573</v>
      </c>
      <c r="AV21" t="s">
        <v>286</v>
      </c>
      <c r="AW21" t="s">
        <v>286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286</v>
      </c>
      <c r="BC21" t="s">
        <v>286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1009.1673</v>
      </c>
      <c r="BI21">
        <f t="shared" si="33"/>
        <v>-1.2525465640578484</v>
      </c>
      <c r="BJ21" t="e">
        <f t="shared" si="34"/>
        <v>#DIV/0!</v>
      </c>
      <c r="BK21">
        <f t="shared" si="35"/>
        <v>-1.2411684009755849E-3</v>
      </c>
      <c r="BL21" t="e">
        <f t="shared" si="36"/>
        <v>#DIV/0!</v>
      </c>
      <c r="BM21" t="e">
        <f t="shared" si="37"/>
        <v>#DIV/0!</v>
      </c>
      <c r="BN21" t="s">
        <v>286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>
        <f t="shared" si="46"/>
        <v>1199.9749999999999</v>
      </c>
      <c r="BY21">
        <f t="shared" si="47"/>
        <v>1009.1673</v>
      </c>
      <c r="BZ21">
        <f t="shared" si="48"/>
        <v>0.84099027063063814</v>
      </c>
      <c r="CA21">
        <f t="shared" si="49"/>
        <v>0.16151122231713161</v>
      </c>
      <c r="CB21">
        <v>9</v>
      </c>
      <c r="CC21">
        <v>0.5</v>
      </c>
      <c r="CD21" t="s">
        <v>287</v>
      </c>
      <c r="CE21">
        <v>2</v>
      </c>
      <c r="CF21" t="b">
        <v>1</v>
      </c>
      <c r="CG21">
        <v>1617086191.6875</v>
      </c>
      <c r="CH21">
        <v>27.0488</v>
      </c>
      <c r="CI21">
        <v>31.727599999999999</v>
      </c>
      <c r="CJ21">
        <v>21.327075000000001</v>
      </c>
      <c r="CK21">
        <v>20.008524999999999</v>
      </c>
      <c r="CL21">
        <v>22.687100000000001</v>
      </c>
      <c r="CM21">
        <v>21.344737500000001</v>
      </c>
      <c r="CN21">
        <v>600.00675000000001</v>
      </c>
      <c r="CO21">
        <v>101.114875</v>
      </c>
      <c r="CP21">
        <v>4.5791274999999999E-2</v>
      </c>
      <c r="CQ21">
        <v>26.633375000000001</v>
      </c>
      <c r="CR21">
        <v>26.342012499999999</v>
      </c>
      <c r="CS21">
        <v>999.9</v>
      </c>
      <c r="CT21">
        <v>0</v>
      </c>
      <c r="CU21">
        <v>0</v>
      </c>
      <c r="CV21">
        <v>10003.75</v>
      </c>
      <c r="CW21">
        <v>0</v>
      </c>
      <c r="CX21">
        <v>43.238174999999998</v>
      </c>
      <c r="CY21">
        <v>1199.9749999999999</v>
      </c>
      <c r="CZ21">
        <v>0.96699000000000002</v>
      </c>
      <c r="DA21">
        <v>3.3009499999999997E-2</v>
      </c>
      <c r="DB21">
        <v>0</v>
      </c>
      <c r="DC21">
        <v>2.6680000000000001</v>
      </c>
      <c r="DD21">
        <v>0</v>
      </c>
      <c r="DE21">
        <v>3780.7950000000001</v>
      </c>
      <c r="DF21">
        <v>10372.025</v>
      </c>
      <c r="DG21">
        <v>39.882750000000001</v>
      </c>
      <c r="DH21">
        <v>42.780999999999999</v>
      </c>
      <c r="DI21">
        <v>41.561999999999998</v>
      </c>
      <c r="DJ21">
        <v>40.898249999999997</v>
      </c>
      <c r="DK21">
        <v>39.976374999999997</v>
      </c>
      <c r="DL21">
        <v>1160.365</v>
      </c>
      <c r="DM21">
        <v>39.61</v>
      </c>
      <c r="DN21">
        <v>0</v>
      </c>
      <c r="DO21">
        <v>1617086194.9000001</v>
      </c>
      <c r="DP21">
        <v>0</v>
      </c>
      <c r="DQ21">
        <v>2.6313520000000001</v>
      </c>
      <c r="DR21">
        <v>-0.74466154928616801</v>
      </c>
      <c r="DS21">
        <v>-74.104615254262299</v>
      </c>
      <c r="DT21">
        <v>3787.2739999999999</v>
      </c>
      <c r="DU21">
        <v>15</v>
      </c>
      <c r="DV21">
        <v>1617085932.5</v>
      </c>
      <c r="DW21" t="s">
        <v>288</v>
      </c>
      <c r="DX21">
        <v>1617085932.5</v>
      </c>
      <c r="DY21">
        <v>1617085930.5</v>
      </c>
      <c r="DZ21">
        <v>3</v>
      </c>
      <c r="EA21">
        <v>4.1000000000000002E-2</v>
      </c>
      <c r="EB21">
        <v>4.0000000000000001E-3</v>
      </c>
      <c r="EC21">
        <v>4.3620000000000001</v>
      </c>
      <c r="ED21">
        <v>-1.7999999999999999E-2</v>
      </c>
      <c r="EE21">
        <v>400</v>
      </c>
      <c r="EF21">
        <v>20</v>
      </c>
      <c r="EG21">
        <v>0.24</v>
      </c>
      <c r="EH21">
        <v>0.04</v>
      </c>
      <c r="EI21">
        <v>100</v>
      </c>
      <c r="EJ21">
        <v>100</v>
      </c>
      <c r="EK21">
        <v>4.3620000000000001</v>
      </c>
      <c r="EL21">
        <v>-1.77E-2</v>
      </c>
      <c r="EM21">
        <v>4.3617000000000399</v>
      </c>
      <c r="EN21">
        <v>0</v>
      </c>
      <c r="EO21">
        <v>0</v>
      </c>
      <c r="EP21">
        <v>0</v>
      </c>
      <c r="EQ21">
        <v>-1.7669999999998999E-2</v>
      </c>
      <c r="ER21">
        <v>0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4.4000000000000004</v>
      </c>
      <c r="EZ21">
        <v>4.4000000000000004</v>
      </c>
      <c r="FA21">
        <v>18</v>
      </c>
      <c r="FB21">
        <v>646.18700000000001</v>
      </c>
      <c r="FC21">
        <v>392.459</v>
      </c>
      <c r="FD21">
        <v>25.000299999999999</v>
      </c>
      <c r="FE21">
        <v>26.923200000000001</v>
      </c>
      <c r="FF21">
        <v>30.0002</v>
      </c>
      <c r="FG21">
        <v>26.911000000000001</v>
      </c>
      <c r="FH21">
        <v>26.952100000000002</v>
      </c>
      <c r="FI21">
        <v>5.1098699999999999</v>
      </c>
      <c r="FJ21">
        <v>16.674399999999999</v>
      </c>
      <c r="FK21">
        <v>51.728999999999999</v>
      </c>
      <c r="FL21">
        <v>25</v>
      </c>
      <c r="FM21">
        <v>46.997100000000003</v>
      </c>
      <c r="FN21">
        <v>20</v>
      </c>
      <c r="FO21">
        <v>97.066400000000002</v>
      </c>
      <c r="FP21">
        <v>99.631100000000004</v>
      </c>
    </row>
    <row r="22" spans="1:172" x14ac:dyDescent="0.15">
      <c r="A22">
        <v>6</v>
      </c>
      <c r="B22">
        <v>1617086198</v>
      </c>
      <c r="C22">
        <v>20</v>
      </c>
      <c r="D22" t="s">
        <v>297</v>
      </c>
      <c r="E22" t="s">
        <v>298</v>
      </c>
      <c r="F22">
        <v>4</v>
      </c>
      <c r="G22">
        <v>1617086196</v>
      </c>
      <c r="H22">
        <f t="shared" si="0"/>
        <v>9.0087803816862042E-4</v>
      </c>
      <c r="I22">
        <f t="shared" si="1"/>
        <v>0.90087803816862044</v>
      </c>
      <c r="J22">
        <f t="shared" si="2"/>
        <v>-1.2177848264666606</v>
      </c>
      <c r="K22">
        <f t="shared" si="3"/>
        <v>32.165914285714301</v>
      </c>
      <c r="L22">
        <f t="shared" si="4"/>
        <v>59.420283530583397</v>
      </c>
      <c r="M22">
        <f t="shared" si="5"/>
        <v>6.0109142308816281</v>
      </c>
      <c r="N22">
        <f t="shared" si="6"/>
        <v>3.2538813422154744</v>
      </c>
      <c r="O22">
        <f t="shared" si="7"/>
        <v>6.9847123873426328E-2</v>
      </c>
      <c r="P22">
        <f t="shared" si="8"/>
        <v>2.9490441872367268</v>
      </c>
      <c r="Q22">
        <f t="shared" si="9"/>
        <v>6.8940933863245055E-2</v>
      </c>
      <c r="R22">
        <f t="shared" si="10"/>
        <v>4.3168521670415086E-2</v>
      </c>
      <c r="S22">
        <f t="shared" si="11"/>
        <v>193.81532571428596</v>
      </c>
      <c r="T22">
        <f t="shared" si="12"/>
        <v>27.539873515390582</v>
      </c>
      <c r="U22">
        <f t="shared" si="13"/>
        <v>26.341971428571402</v>
      </c>
      <c r="V22">
        <f t="shared" si="14"/>
        <v>3.4431448914293625</v>
      </c>
      <c r="W22">
        <f t="shared" si="15"/>
        <v>61.591848128987181</v>
      </c>
      <c r="X22">
        <f t="shared" si="16"/>
        <v>2.1578521300086781</v>
      </c>
      <c r="Y22">
        <f t="shared" si="17"/>
        <v>3.5034703382980981</v>
      </c>
      <c r="Z22">
        <f t="shared" si="18"/>
        <v>1.2852927614206844</v>
      </c>
      <c r="AA22">
        <f t="shared" si="19"/>
        <v>-39.728721483236157</v>
      </c>
      <c r="AB22">
        <f t="shared" si="20"/>
        <v>46.838121167491323</v>
      </c>
      <c r="AC22">
        <f t="shared" si="21"/>
        <v>3.4101486200882243</v>
      </c>
      <c r="AD22">
        <f t="shared" si="22"/>
        <v>204.33487401862934</v>
      </c>
      <c r="AE22">
        <f t="shared" si="23"/>
        <v>4.1994357602814798</v>
      </c>
      <c r="AF22">
        <f t="shared" si="24"/>
        <v>0.89985276987218343</v>
      </c>
      <c r="AG22">
        <f t="shared" si="25"/>
        <v>-1.2177848264666606</v>
      </c>
      <c r="AH22">
        <v>39.248649761750102</v>
      </c>
      <c r="AI22">
        <v>34.931107272727303</v>
      </c>
      <c r="AJ22">
        <v>1.3748149396602001</v>
      </c>
      <c r="AK22">
        <v>66.499915544852101</v>
      </c>
      <c r="AL22">
        <f t="shared" si="26"/>
        <v>0.90087803816862044</v>
      </c>
      <c r="AM22">
        <v>20.010286407272702</v>
      </c>
      <c r="AN22">
        <v>21.3325151515151</v>
      </c>
      <c r="AO22">
        <v>4.2904722905014998E-5</v>
      </c>
      <c r="AP22">
        <v>79.88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53531.837741787516</v>
      </c>
      <c r="AV22" t="s">
        <v>286</v>
      </c>
      <c r="AW22" t="s">
        <v>286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286</v>
      </c>
      <c r="BC22" t="s">
        <v>286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1009.1979428571441</v>
      </c>
      <c r="BI22">
        <f t="shared" si="33"/>
        <v>-1.2177848264666606</v>
      </c>
      <c r="BJ22" t="e">
        <f t="shared" si="34"/>
        <v>#DIV/0!</v>
      </c>
      <c r="BK22">
        <f t="shared" si="35"/>
        <v>-1.2066857994369126E-3</v>
      </c>
      <c r="BL22" t="e">
        <f t="shared" si="36"/>
        <v>#DIV/0!</v>
      </c>
      <c r="BM22" t="e">
        <f t="shared" si="37"/>
        <v>#DIV/0!</v>
      </c>
      <c r="BN22" t="s">
        <v>286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>
        <f t="shared" si="46"/>
        <v>1200.0114285714301</v>
      </c>
      <c r="BY22">
        <f t="shared" si="47"/>
        <v>1009.1979428571441</v>
      </c>
      <c r="BZ22">
        <f t="shared" si="48"/>
        <v>0.84099027628308298</v>
      </c>
      <c r="CA22">
        <f t="shared" si="49"/>
        <v>0.16151123322635022</v>
      </c>
      <c r="CB22">
        <v>9</v>
      </c>
      <c r="CC22">
        <v>0.5</v>
      </c>
      <c r="CD22" t="s">
        <v>287</v>
      </c>
      <c r="CE22">
        <v>2</v>
      </c>
      <c r="CF22" t="b">
        <v>1</v>
      </c>
      <c r="CG22">
        <v>1617086196</v>
      </c>
      <c r="CH22">
        <v>32.165914285714301</v>
      </c>
      <c r="CI22">
        <v>38.5083428571429</v>
      </c>
      <c r="CJ22">
        <v>21.3312285714286</v>
      </c>
      <c r="CK22">
        <v>20.0102714285714</v>
      </c>
      <c r="CL22">
        <v>27.804214285714298</v>
      </c>
      <c r="CM22">
        <v>21.348914285714301</v>
      </c>
      <c r="CN22">
        <v>600.01342857142799</v>
      </c>
      <c r="CO22">
        <v>101.113714285714</v>
      </c>
      <c r="CP22">
        <v>4.5584757142857098E-2</v>
      </c>
      <c r="CQ22">
        <v>26.636571428571401</v>
      </c>
      <c r="CR22">
        <v>26.341971428571402</v>
      </c>
      <c r="CS22">
        <v>999.9</v>
      </c>
      <c r="CT22">
        <v>0</v>
      </c>
      <c r="CU22">
        <v>0</v>
      </c>
      <c r="CV22">
        <v>10000.1785714286</v>
      </c>
      <c r="CW22">
        <v>0</v>
      </c>
      <c r="CX22">
        <v>43.195757142857097</v>
      </c>
      <c r="CY22">
        <v>1200.0114285714301</v>
      </c>
      <c r="CZ22">
        <v>0.96699000000000002</v>
      </c>
      <c r="DA22">
        <v>3.3009499999999997E-2</v>
      </c>
      <c r="DB22">
        <v>0</v>
      </c>
      <c r="DC22">
        <v>2.7729142857142901</v>
      </c>
      <c r="DD22">
        <v>0</v>
      </c>
      <c r="DE22">
        <v>3772.24</v>
      </c>
      <c r="DF22">
        <v>10372.342857142899</v>
      </c>
      <c r="DG22">
        <v>39.856999999999999</v>
      </c>
      <c r="DH22">
        <v>42.75</v>
      </c>
      <c r="DI22">
        <v>41.588999999999999</v>
      </c>
      <c r="DJ22">
        <v>40.883714285714298</v>
      </c>
      <c r="DK22">
        <v>39.936999999999998</v>
      </c>
      <c r="DL22">
        <v>1160.4000000000001</v>
      </c>
      <c r="DM22">
        <v>39.611428571428597</v>
      </c>
      <c r="DN22">
        <v>0</v>
      </c>
      <c r="DO22">
        <v>1617086198.5</v>
      </c>
      <c r="DP22">
        <v>0</v>
      </c>
      <c r="DQ22">
        <v>2.6413720000000001</v>
      </c>
      <c r="DR22">
        <v>0.48637690440818998</v>
      </c>
      <c r="DS22">
        <v>-99.580769058513297</v>
      </c>
      <c r="DT22">
        <v>3782.1783999999998</v>
      </c>
      <c r="DU22">
        <v>15</v>
      </c>
      <c r="DV22">
        <v>1617085932.5</v>
      </c>
      <c r="DW22" t="s">
        <v>288</v>
      </c>
      <c r="DX22">
        <v>1617085932.5</v>
      </c>
      <c r="DY22">
        <v>1617085930.5</v>
      </c>
      <c r="DZ22">
        <v>3</v>
      </c>
      <c r="EA22">
        <v>4.1000000000000002E-2</v>
      </c>
      <c r="EB22">
        <v>4.0000000000000001E-3</v>
      </c>
      <c r="EC22">
        <v>4.3620000000000001</v>
      </c>
      <c r="ED22">
        <v>-1.7999999999999999E-2</v>
      </c>
      <c r="EE22">
        <v>400</v>
      </c>
      <c r="EF22">
        <v>20</v>
      </c>
      <c r="EG22">
        <v>0.24</v>
      </c>
      <c r="EH22">
        <v>0.04</v>
      </c>
      <c r="EI22">
        <v>100</v>
      </c>
      <c r="EJ22">
        <v>100</v>
      </c>
      <c r="EK22">
        <v>4.3620000000000001</v>
      </c>
      <c r="EL22">
        <v>-1.77E-2</v>
      </c>
      <c r="EM22">
        <v>4.3617000000000399</v>
      </c>
      <c r="EN22">
        <v>0</v>
      </c>
      <c r="EO22">
        <v>0</v>
      </c>
      <c r="EP22">
        <v>0</v>
      </c>
      <c r="EQ22">
        <v>-1.7669999999998999E-2</v>
      </c>
      <c r="ER22">
        <v>0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4.4000000000000004</v>
      </c>
      <c r="EZ22">
        <v>4.5</v>
      </c>
      <c r="FA22">
        <v>18</v>
      </c>
      <c r="FB22">
        <v>646.11</v>
      </c>
      <c r="FC22">
        <v>392.67</v>
      </c>
      <c r="FD22">
        <v>25.000399999999999</v>
      </c>
      <c r="FE22">
        <v>26.924800000000001</v>
      </c>
      <c r="FF22">
        <v>30.0002</v>
      </c>
      <c r="FG22">
        <v>26.911000000000001</v>
      </c>
      <c r="FH22">
        <v>26.953199999999999</v>
      </c>
      <c r="FI22">
        <v>5.4187000000000003</v>
      </c>
      <c r="FJ22">
        <v>16.674399999999999</v>
      </c>
      <c r="FK22">
        <v>51.728999999999999</v>
      </c>
      <c r="FL22">
        <v>25</v>
      </c>
      <c r="FM22">
        <v>53.707700000000003</v>
      </c>
      <c r="FN22">
        <v>20</v>
      </c>
      <c r="FO22">
        <v>97.066500000000005</v>
      </c>
      <c r="FP22">
        <v>99.631299999999996</v>
      </c>
    </row>
    <row r="23" spans="1:172" x14ac:dyDescent="0.15">
      <c r="A23">
        <v>7</v>
      </c>
      <c r="B23">
        <v>1617086202</v>
      </c>
      <c r="C23">
        <v>24</v>
      </c>
      <c r="D23" t="s">
        <v>299</v>
      </c>
      <c r="E23" t="s">
        <v>300</v>
      </c>
      <c r="F23">
        <v>4</v>
      </c>
      <c r="G23">
        <v>1617086199.6875</v>
      </c>
      <c r="H23">
        <f t="shared" si="0"/>
        <v>9.0305838796668795E-4</v>
      </c>
      <c r="I23">
        <f t="shared" si="1"/>
        <v>0.90305838796668791</v>
      </c>
      <c r="J23">
        <f t="shared" si="2"/>
        <v>-1.0871275601638588</v>
      </c>
      <c r="K23">
        <f t="shared" si="3"/>
        <v>37.323099999999997</v>
      </c>
      <c r="L23">
        <f t="shared" si="4"/>
        <v>61.369836595733283</v>
      </c>
      <c r="M23">
        <f t="shared" si="5"/>
        <v>6.2080761644220859</v>
      </c>
      <c r="N23">
        <f t="shared" si="6"/>
        <v>3.7755461044921721</v>
      </c>
      <c r="O23">
        <f t="shared" si="7"/>
        <v>7.0153325009734216E-2</v>
      </c>
      <c r="P23">
        <f t="shared" si="8"/>
        <v>2.9497642480425705</v>
      </c>
      <c r="Q23">
        <f t="shared" si="9"/>
        <v>6.9239448409368312E-2</v>
      </c>
      <c r="R23">
        <f t="shared" si="10"/>
        <v>4.335577153682986E-2</v>
      </c>
      <c r="S23">
        <f t="shared" si="11"/>
        <v>193.81987537500001</v>
      </c>
      <c r="T23">
        <f t="shared" si="12"/>
        <v>27.538672460561529</v>
      </c>
      <c r="U23">
        <f t="shared" si="13"/>
        <v>26.331137500000001</v>
      </c>
      <c r="V23">
        <f t="shared" si="14"/>
        <v>3.4409438214158574</v>
      </c>
      <c r="W23">
        <f t="shared" si="15"/>
        <v>61.600407023461216</v>
      </c>
      <c r="X23">
        <f t="shared" si="16"/>
        <v>2.1580936600661547</v>
      </c>
      <c r="Y23">
        <f t="shared" si="17"/>
        <v>3.5033756501709807</v>
      </c>
      <c r="Z23">
        <f t="shared" si="18"/>
        <v>1.2828501613497028</v>
      </c>
      <c r="AA23">
        <f t="shared" si="19"/>
        <v>-39.824874909330937</v>
      </c>
      <c r="AB23">
        <f t="shared" si="20"/>
        <v>48.499469800589985</v>
      </c>
      <c r="AC23">
        <f t="shared" si="21"/>
        <v>3.5300450474971869</v>
      </c>
      <c r="AD23">
        <f t="shared" si="22"/>
        <v>206.02451531375627</v>
      </c>
      <c r="AE23">
        <f t="shared" si="23"/>
        <v>4.8373405724475962</v>
      </c>
      <c r="AF23">
        <f t="shared" si="24"/>
        <v>0.90199475716534594</v>
      </c>
      <c r="AG23">
        <f t="shared" si="25"/>
        <v>-1.0871275601638588</v>
      </c>
      <c r="AH23">
        <v>46.039460414673599</v>
      </c>
      <c r="AI23">
        <v>40.874992727272698</v>
      </c>
      <c r="AJ23">
        <v>1.5187018093839799</v>
      </c>
      <c r="AK23">
        <v>66.499915544852101</v>
      </c>
      <c r="AL23">
        <f t="shared" si="26"/>
        <v>0.90305838796668791</v>
      </c>
      <c r="AM23">
        <v>20.009362341125499</v>
      </c>
      <c r="AN23">
        <v>21.334951515151499</v>
      </c>
      <c r="AO23">
        <v>1.5396995161751798E-5</v>
      </c>
      <c r="AP23">
        <v>79.88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53552.899951580148</v>
      </c>
      <c r="AV23" t="s">
        <v>286</v>
      </c>
      <c r="AW23" t="s">
        <v>286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286</v>
      </c>
      <c r="BC23" t="s">
        <v>286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1009.2219375</v>
      </c>
      <c r="BI23">
        <f t="shared" si="33"/>
        <v>-1.0871275601638588</v>
      </c>
      <c r="BJ23" t="e">
        <f t="shared" si="34"/>
        <v>#DIV/0!</v>
      </c>
      <c r="BK23">
        <f t="shared" si="35"/>
        <v>-1.0771937467558852E-3</v>
      </c>
      <c r="BL23" t="e">
        <f t="shared" si="36"/>
        <v>#DIV/0!</v>
      </c>
      <c r="BM23" t="e">
        <f t="shared" si="37"/>
        <v>#DIV/0!</v>
      </c>
      <c r="BN23" t="s">
        <v>286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>
        <f t="shared" si="46"/>
        <v>1200.04</v>
      </c>
      <c r="BY23">
        <f t="shared" si="47"/>
        <v>1009.2219375</v>
      </c>
      <c r="BZ23">
        <f t="shared" si="48"/>
        <v>0.8409902482417253</v>
      </c>
      <c r="CA23">
        <f t="shared" si="49"/>
        <v>0.16151117910652979</v>
      </c>
      <c r="CB23">
        <v>9</v>
      </c>
      <c r="CC23">
        <v>0.5</v>
      </c>
      <c r="CD23" t="s">
        <v>287</v>
      </c>
      <c r="CE23">
        <v>2</v>
      </c>
      <c r="CF23" t="b">
        <v>1</v>
      </c>
      <c r="CG23">
        <v>1617086199.6875</v>
      </c>
      <c r="CH23">
        <v>37.323099999999997</v>
      </c>
      <c r="CI23">
        <v>44.629525000000001</v>
      </c>
      <c r="CJ23">
        <v>21.3338</v>
      </c>
      <c r="CK23">
        <v>20.009687499999998</v>
      </c>
      <c r="CL23">
        <v>32.961399999999998</v>
      </c>
      <c r="CM23">
        <v>21.351475000000001</v>
      </c>
      <c r="CN23">
        <v>600.00687500000004</v>
      </c>
      <c r="CO23">
        <v>101.11262499999999</v>
      </c>
      <c r="CP23">
        <v>4.5802475000000002E-2</v>
      </c>
      <c r="CQ23">
        <v>26.636112499999999</v>
      </c>
      <c r="CR23">
        <v>26.331137500000001</v>
      </c>
      <c r="CS23">
        <v>999.9</v>
      </c>
      <c r="CT23">
        <v>0</v>
      </c>
      <c r="CU23">
        <v>0</v>
      </c>
      <c r="CV23">
        <v>10004.377500000001</v>
      </c>
      <c r="CW23">
        <v>0</v>
      </c>
      <c r="CX23">
        <v>43.129437500000002</v>
      </c>
      <c r="CY23">
        <v>1200.04</v>
      </c>
      <c r="CZ23">
        <v>0.96699087500000003</v>
      </c>
      <c r="DA23">
        <v>3.30086375E-2</v>
      </c>
      <c r="DB23">
        <v>0</v>
      </c>
      <c r="DC23">
        <v>2.6713499999999999</v>
      </c>
      <c r="DD23">
        <v>0</v>
      </c>
      <c r="DE23">
        <v>3764.5812500000002</v>
      </c>
      <c r="DF23">
        <v>10372.549999999999</v>
      </c>
      <c r="DG23">
        <v>39.875</v>
      </c>
      <c r="DH23">
        <v>42.780999999999999</v>
      </c>
      <c r="DI23">
        <v>41.538874999999997</v>
      </c>
      <c r="DJ23">
        <v>40.867125000000001</v>
      </c>
      <c r="DK23">
        <v>39.976374999999997</v>
      </c>
      <c r="DL23">
        <v>1160.42875</v>
      </c>
      <c r="DM23">
        <v>39.611249999999998</v>
      </c>
      <c r="DN23">
        <v>0</v>
      </c>
      <c r="DO23">
        <v>1617086202.7</v>
      </c>
      <c r="DP23">
        <v>0</v>
      </c>
      <c r="DQ23">
        <v>2.6481769230769201</v>
      </c>
      <c r="DR23">
        <v>0.98771964999061501</v>
      </c>
      <c r="DS23">
        <v>-118.232478720072</v>
      </c>
      <c r="DT23">
        <v>3775.1415384615402</v>
      </c>
      <c r="DU23">
        <v>15</v>
      </c>
      <c r="DV23">
        <v>1617085932.5</v>
      </c>
      <c r="DW23" t="s">
        <v>288</v>
      </c>
      <c r="DX23">
        <v>1617085932.5</v>
      </c>
      <c r="DY23">
        <v>1617085930.5</v>
      </c>
      <c r="DZ23">
        <v>3</v>
      </c>
      <c r="EA23">
        <v>4.1000000000000002E-2</v>
      </c>
      <c r="EB23">
        <v>4.0000000000000001E-3</v>
      </c>
      <c r="EC23">
        <v>4.3620000000000001</v>
      </c>
      <c r="ED23">
        <v>-1.7999999999999999E-2</v>
      </c>
      <c r="EE23">
        <v>400</v>
      </c>
      <c r="EF23">
        <v>20</v>
      </c>
      <c r="EG23">
        <v>0.24</v>
      </c>
      <c r="EH23">
        <v>0.04</v>
      </c>
      <c r="EI23">
        <v>100</v>
      </c>
      <c r="EJ23">
        <v>100</v>
      </c>
      <c r="EK23">
        <v>4.3620000000000001</v>
      </c>
      <c r="EL23">
        <v>-1.77E-2</v>
      </c>
      <c r="EM23">
        <v>4.3617000000000399</v>
      </c>
      <c r="EN23">
        <v>0</v>
      </c>
      <c r="EO23">
        <v>0</v>
      </c>
      <c r="EP23">
        <v>0</v>
      </c>
      <c r="EQ23">
        <v>-1.7669999999998999E-2</v>
      </c>
      <c r="ER23">
        <v>0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4.5</v>
      </c>
      <c r="EZ23">
        <v>4.5</v>
      </c>
      <c r="FA23">
        <v>18</v>
      </c>
      <c r="FB23">
        <v>646.21500000000003</v>
      </c>
      <c r="FC23">
        <v>392.48200000000003</v>
      </c>
      <c r="FD23">
        <v>25.0001</v>
      </c>
      <c r="FE23">
        <v>26.924800000000001</v>
      </c>
      <c r="FF23">
        <v>30.0002</v>
      </c>
      <c r="FG23">
        <v>26.9117</v>
      </c>
      <c r="FH23">
        <v>26.953199999999999</v>
      </c>
      <c r="FI23">
        <v>5.7282500000000001</v>
      </c>
      <c r="FJ23">
        <v>16.674399999999999</v>
      </c>
      <c r="FK23">
        <v>52.117600000000003</v>
      </c>
      <c r="FL23">
        <v>25</v>
      </c>
      <c r="FM23">
        <v>60.396900000000002</v>
      </c>
      <c r="FN23">
        <v>20</v>
      </c>
      <c r="FO23">
        <v>97.066500000000005</v>
      </c>
      <c r="FP23">
        <v>99.629499999999993</v>
      </c>
    </row>
    <row r="24" spans="1:172" x14ac:dyDescent="0.15">
      <c r="A24">
        <v>8</v>
      </c>
      <c r="B24">
        <v>1617086206</v>
      </c>
      <c r="C24">
        <v>28</v>
      </c>
      <c r="D24" t="s">
        <v>301</v>
      </c>
      <c r="E24" t="s">
        <v>302</v>
      </c>
      <c r="F24">
        <v>4</v>
      </c>
      <c r="G24">
        <v>1617086204</v>
      </c>
      <c r="H24">
        <f t="shared" si="0"/>
        <v>9.0136771328352635E-4</v>
      </c>
      <c r="I24">
        <f t="shared" si="1"/>
        <v>0.90136771328352638</v>
      </c>
      <c r="J24">
        <f t="shared" si="2"/>
        <v>-0.99677045529299446</v>
      </c>
      <c r="K24">
        <f t="shared" si="3"/>
        <v>43.860785714285697</v>
      </c>
      <c r="L24">
        <f t="shared" si="4"/>
        <v>65.699138594840065</v>
      </c>
      <c r="M24">
        <f t="shared" si="5"/>
        <v>6.6460488660604176</v>
      </c>
      <c r="N24">
        <f t="shared" si="6"/>
        <v>4.4369063490863114</v>
      </c>
      <c r="O24">
        <f t="shared" si="7"/>
        <v>7.0196558787176247E-2</v>
      </c>
      <c r="P24">
        <f t="shared" si="8"/>
        <v>2.9491921573147453</v>
      </c>
      <c r="Q24">
        <f t="shared" si="9"/>
        <v>6.9281388365340146E-2</v>
      </c>
      <c r="R24">
        <f t="shared" si="10"/>
        <v>4.3382098057201481E-2</v>
      </c>
      <c r="S24">
        <f t="shared" si="11"/>
        <v>193.80977099999956</v>
      </c>
      <c r="T24">
        <f t="shared" si="12"/>
        <v>27.539200984468291</v>
      </c>
      <c r="U24">
        <f t="shared" si="13"/>
        <v>26.3176428571429</v>
      </c>
      <c r="V24">
        <f t="shared" si="14"/>
        <v>3.438203907098865</v>
      </c>
      <c r="W24">
        <f t="shared" si="15"/>
        <v>61.612337966392573</v>
      </c>
      <c r="X24">
        <f t="shared" si="16"/>
        <v>2.1585100568194115</v>
      </c>
      <c r="Y24">
        <f t="shared" si="17"/>
        <v>3.503373071148193</v>
      </c>
      <c r="Z24">
        <f t="shared" si="18"/>
        <v>1.2796938502794535</v>
      </c>
      <c r="AA24">
        <f t="shared" si="19"/>
        <v>-39.75031615580351</v>
      </c>
      <c r="AB24">
        <f t="shared" si="20"/>
        <v>50.633681805253339</v>
      </c>
      <c r="AC24">
        <f t="shared" si="21"/>
        <v>3.6858497767020793</v>
      </c>
      <c r="AD24">
        <f t="shared" si="22"/>
        <v>208.37898642615144</v>
      </c>
      <c r="AE24">
        <f t="shared" si="23"/>
        <v>5.2661933052126093</v>
      </c>
      <c r="AF24">
        <f t="shared" si="24"/>
        <v>0.89827513749247734</v>
      </c>
      <c r="AG24">
        <f t="shared" si="25"/>
        <v>-0.99677045529299446</v>
      </c>
      <c r="AH24">
        <v>52.844104967526697</v>
      </c>
      <c r="AI24">
        <v>47.207082424242401</v>
      </c>
      <c r="AJ24">
        <v>1.5931092760785599</v>
      </c>
      <c r="AK24">
        <v>66.499915544852101</v>
      </c>
      <c r="AL24">
        <f t="shared" si="26"/>
        <v>0.90136771328352638</v>
      </c>
      <c r="AM24">
        <v>20.017685119307401</v>
      </c>
      <c r="AN24">
        <v>21.340630303030299</v>
      </c>
      <c r="AO24">
        <v>3.0001431639370899E-5</v>
      </c>
      <c r="AP24">
        <v>79.88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53536.225532474236</v>
      </c>
      <c r="AV24" t="s">
        <v>286</v>
      </c>
      <c r="AW24" t="s">
        <v>286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286</v>
      </c>
      <c r="BC24" t="s">
        <v>286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1009.1690999999978</v>
      </c>
      <c r="BI24">
        <f t="shared" si="33"/>
        <v>-0.99677045529299446</v>
      </c>
      <c r="BJ24" t="e">
        <f t="shared" si="34"/>
        <v>#DIV/0!</v>
      </c>
      <c r="BK24">
        <f t="shared" si="35"/>
        <v>-9.877140067933081E-4</v>
      </c>
      <c r="BL24" t="e">
        <f t="shared" si="36"/>
        <v>#DIV/0!</v>
      </c>
      <c r="BM24" t="e">
        <f t="shared" si="37"/>
        <v>#DIV/0!</v>
      </c>
      <c r="BN24" t="s">
        <v>286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>
        <f t="shared" si="46"/>
        <v>1199.9771428571401</v>
      </c>
      <c r="BY24">
        <f t="shared" si="47"/>
        <v>1009.1690999999978</v>
      </c>
      <c r="BZ24">
        <f t="shared" si="48"/>
        <v>0.84099026886226413</v>
      </c>
      <c r="CA24">
        <f t="shared" si="49"/>
        <v>0.16151121890416961</v>
      </c>
      <c r="CB24">
        <v>9</v>
      </c>
      <c r="CC24">
        <v>0.5</v>
      </c>
      <c r="CD24" t="s">
        <v>287</v>
      </c>
      <c r="CE24">
        <v>2</v>
      </c>
      <c r="CF24" t="b">
        <v>1</v>
      </c>
      <c r="CG24">
        <v>1617086204</v>
      </c>
      <c r="CH24">
        <v>43.860785714285697</v>
      </c>
      <c r="CI24">
        <v>51.818628571428597</v>
      </c>
      <c r="CJ24">
        <v>21.337828571428599</v>
      </c>
      <c r="CK24">
        <v>20.0192571428571</v>
      </c>
      <c r="CL24">
        <v>39.499085714285698</v>
      </c>
      <c r="CM24">
        <v>21.355471428571398</v>
      </c>
      <c r="CN24">
        <v>600.04114285714297</v>
      </c>
      <c r="CO24">
        <v>101.113142857143</v>
      </c>
      <c r="CP24">
        <v>4.5700442857142899E-2</v>
      </c>
      <c r="CQ24">
        <v>26.636099999999999</v>
      </c>
      <c r="CR24">
        <v>26.3176428571429</v>
      </c>
      <c r="CS24">
        <v>999.9</v>
      </c>
      <c r="CT24">
        <v>0</v>
      </c>
      <c r="CU24">
        <v>0</v>
      </c>
      <c r="CV24">
        <v>10001.0757142857</v>
      </c>
      <c r="CW24">
        <v>0</v>
      </c>
      <c r="CX24">
        <v>43.1239428571429</v>
      </c>
      <c r="CY24">
        <v>1199.9771428571401</v>
      </c>
      <c r="CZ24">
        <v>0.96699000000000002</v>
      </c>
      <c r="DA24">
        <v>3.3009499999999997E-2</v>
      </c>
      <c r="DB24">
        <v>0</v>
      </c>
      <c r="DC24">
        <v>2.8699714285714299</v>
      </c>
      <c r="DD24">
        <v>0</v>
      </c>
      <c r="DE24">
        <v>3755.0185714285699</v>
      </c>
      <c r="DF24">
        <v>10372.0571428571</v>
      </c>
      <c r="DG24">
        <v>39.875</v>
      </c>
      <c r="DH24">
        <v>42.75</v>
      </c>
      <c r="DI24">
        <v>41.5622857142857</v>
      </c>
      <c r="DJ24">
        <v>40.874714285714298</v>
      </c>
      <c r="DK24">
        <v>39.936999999999998</v>
      </c>
      <c r="DL24">
        <v>1160.3671428571399</v>
      </c>
      <c r="DM24">
        <v>39.61</v>
      </c>
      <c r="DN24">
        <v>0</v>
      </c>
      <c r="DO24">
        <v>1617086206.9000001</v>
      </c>
      <c r="DP24">
        <v>0</v>
      </c>
      <c r="DQ24">
        <v>2.7246679999999999</v>
      </c>
      <c r="DR24">
        <v>0.67229999339917501</v>
      </c>
      <c r="DS24">
        <v>-128.99538441982901</v>
      </c>
      <c r="DT24">
        <v>3766.0164</v>
      </c>
      <c r="DU24">
        <v>15</v>
      </c>
      <c r="DV24">
        <v>1617085932.5</v>
      </c>
      <c r="DW24" t="s">
        <v>288</v>
      </c>
      <c r="DX24">
        <v>1617085932.5</v>
      </c>
      <c r="DY24">
        <v>1617085930.5</v>
      </c>
      <c r="DZ24">
        <v>3</v>
      </c>
      <c r="EA24">
        <v>4.1000000000000002E-2</v>
      </c>
      <c r="EB24">
        <v>4.0000000000000001E-3</v>
      </c>
      <c r="EC24">
        <v>4.3620000000000001</v>
      </c>
      <c r="ED24">
        <v>-1.7999999999999999E-2</v>
      </c>
      <c r="EE24">
        <v>400</v>
      </c>
      <c r="EF24">
        <v>20</v>
      </c>
      <c r="EG24">
        <v>0.24</v>
      </c>
      <c r="EH24">
        <v>0.04</v>
      </c>
      <c r="EI24">
        <v>100</v>
      </c>
      <c r="EJ24">
        <v>100</v>
      </c>
      <c r="EK24">
        <v>4.3620000000000001</v>
      </c>
      <c r="EL24">
        <v>-1.77E-2</v>
      </c>
      <c r="EM24">
        <v>4.3617000000000399</v>
      </c>
      <c r="EN24">
        <v>0</v>
      </c>
      <c r="EO24">
        <v>0</v>
      </c>
      <c r="EP24">
        <v>0</v>
      </c>
      <c r="EQ24">
        <v>-1.7669999999998999E-2</v>
      </c>
      <c r="ER24">
        <v>0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4.5999999999999996</v>
      </c>
      <c r="EZ24">
        <v>4.5999999999999996</v>
      </c>
      <c r="FA24">
        <v>18</v>
      </c>
      <c r="FB24">
        <v>646.46600000000001</v>
      </c>
      <c r="FC24">
        <v>392.59800000000001</v>
      </c>
      <c r="FD24">
        <v>25.0002</v>
      </c>
      <c r="FE24">
        <v>26.924800000000001</v>
      </c>
      <c r="FF24">
        <v>30.000299999999999</v>
      </c>
      <c r="FG24">
        <v>26.9133</v>
      </c>
      <c r="FH24">
        <v>26.953199999999999</v>
      </c>
      <c r="FI24">
        <v>6.03714</v>
      </c>
      <c r="FJ24">
        <v>16.674399999999999</v>
      </c>
      <c r="FK24">
        <v>52.117600000000003</v>
      </c>
      <c r="FL24">
        <v>25</v>
      </c>
      <c r="FM24">
        <v>67.117900000000006</v>
      </c>
      <c r="FN24">
        <v>20</v>
      </c>
      <c r="FO24">
        <v>97.067400000000006</v>
      </c>
      <c r="FP24">
        <v>99.630399999999995</v>
      </c>
    </row>
    <row r="25" spans="1:172" x14ac:dyDescent="0.15">
      <c r="A25">
        <v>9</v>
      </c>
      <c r="B25">
        <v>1617086210</v>
      </c>
      <c r="C25">
        <v>32</v>
      </c>
      <c r="D25" t="s">
        <v>303</v>
      </c>
      <c r="E25" t="s">
        <v>304</v>
      </c>
      <c r="F25">
        <v>4</v>
      </c>
      <c r="G25">
        <v>1617086207.6875</v>
      </c>
      <c r="H25">
        <f t="shared" si="0"/>
        <v>9.1149716270308629E-4</v>
      </c>
      <c r="I25">
        <f t="shared" si="1"/>
        <v>0.91149716270308634</v>
      </c>
      <c r="J25">
        <f t="shared" si="2"/>
        <v>-0.86394914642473419</v>
      </c>
      <c r="K25">
        <f t="shared" si="3"/>
        <v>49.677424999999999</v>
      </c>
      <c r="L25">
        <f t="shared" si="4"/>
        <v>68.132755504178931</v>
      </c>
      <c r="M25">
        <f t="shared" si="5"/>
        <v>6.8922141609450343</v>
      </c>
      <c r="N25">
        <f t="shared" si="6"/>
        <v>5.025298764605</v>
      </c>
      <c r="O25">
        <f t="shared" si="7"/>
        <v>7.1050461934292292E-2</v>
      </c>
      <c r="P25">
        <f t="shared" si="8"/>
        <v>2.9483156342819163</v>
      </c>
      <c r="Q25">
        <f t="shared" si="9"/>
        <v>7.0112776596829546E-2</v>
      </c>
      <c r="R25">
        <f t="shared" si="10"/>
        <v>4.3903701622017267E-2</v>
      </c>
      <c r="S25">
        <f t="shared" si="11"/>
        <v>193.814616</v>
      </c>
      <c r="T25">
        <f t="shared" si="12"/>
        <v>27.535785945908078</v>
      </c>
      <c r="U25">
        <f t="shared" si="13"/>
        <v>26.316737499999999</v>
      </c>
      <c r="V25">
        <f t="shared" si="14"/>
        <v>3.4380201541478992</v>
      </c>
      <c r="W25">
        <f t="shared" si="15"/>
        <v>61.638712151649536</v>
      </c>
      <c r="X25">
        <f t="shared" si="16"/>
        <v>2.1592973345724999</v>
      </c>
      <c r="Y25">
        <f t="shared" si="17"/>
        <v>3.5031512813895063</v>
      </c>
      <c r="Z25">
        <f t="shared" si="18"/>
        <v>1.2787228195753992</v>
      </c>
      <c r="AA25">
        <f t="shared" si="19"/>
        <v>-40.197024875206104</v>
      </c>
      <c r="AB25">
        <f t="shared" si="20"/>
        <v>50.591668415016052</v>
      </c>
      <c r="AC25">
        <f t="shared" si="21"/>
        <v>3.683849774242026</v>
      </c>
      <c r="AD25">
        <f t="shared" si="22"/>
        <v>207.89310931405197</v>
      </c>
      <c r="AE25">
        <f t="shared" si="23"/>
        <v>5.4991364281997024</v>
      </c>
      <c r="AF25">
        <f t="shared" si="24"/>
        <v>0.89939083556489452</v>
      </c>
      <c r="AG25">
        <f t="shared" si="25"/>
        <v>-0.86394914642473419</v>
      </c>
      <c r="AH25">
        <v>59.679570280884803</v>
      </c>
      <c r="AI25">
        <v>53.703528484848498</v>
      </c>
      <c r="AJ25">
        <v>1.6232915238458401</v>
      </c>
      <c r="AK25">
        <v>66.499915544852101</v>
      </c>
      <c r="AL25">
        <f t="shared" si="26"/>
        <v>0.91149716270308634</v>
      </c>
      <c r="AM25">
        <v>20.025153282077898</v>
      </c>
      <c r="AN25">
        <v>21.349613333333298</v>
      </c>
      <c r="AO25">
        <v>2.5006666666716601E-3</v>
      </c>
      <c r="AP25">
        <v>79.88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53510.8558676256</v>
      </c>
      <c r="AV25" t="s">
        <v>286</v>
      </c>
      <c r="AW25" t="s">
        <v>286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286</v>
      </c>
      <c r="BC25" t="s">
        <v>286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1009.1945999999999</v>
      </c>
      <c r="BI25">
        <f t="shared" si="33"/>
        <v>-0.86394914642473419</v>
      </c>
      <c r="BJ25" t="e">
        <f t="shared" si="34"/>
        <v>#DIV/0!</v>
      </c>
      <c r="BK25">
        <f t="shared" si="35"/>
        <v>-8.5607785299756289E-4</v>
      </c>
      <c r="BL25" t="e">
        <f t="shared" si="36"/>
        <v>#DIV/0!</v>
      </c>
      <c r="BM25" t="e">
        <f t="shared" si="37"/>
        <v>#DIV/0!</v>
      </c>
      <c r="BN25" t="s">
        <v>286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>
        <f t="shared" si="46"/>
        <v>1200.0074999999999</v>
      </c>
      <c r="BY25">
        <f t="shared" si="47"/>
        <v>1009.1945999999999</v>
      </c>
      <c r="BZ25">
        <f t="shared" si="48"/>
        <v>0.8409902438109762</v>
      </c>
      <c r="CA25">
        <f t="shared" si="49"/>
        <v>0.16151117055518405</v>
      </c>
      <c r="CB25">
        <v>9</v>
      </c>
      <c r="CC25">
        <v>0.5</v>
      </c>
      <c r="CD25" t="s">
        <v>287</v>
      </c>
      <c r="CE25">
        <v>2</v>
      </c>
      <c r="CF25" t="b">
        <v>1</v>
      </c>
      <c r="CG25">
        <v>1617086207.6875</v>
      </c>
      <c r="CH25">
        <v>49.677424999999999</v>
      </c>
      <c r="CI25">
        <v>57.992587499999999</v>
      </c>
      <c r="CJ25">
        <v>21.3456625</v>
      </c>
      <c r="CK25">
        <v>20.0254625</v>
      </c>
      <c r="CL25">
        <v>45.315725</v>
      </c>
      <c r="CM25">
        <v>21.363325</v>
      </c>
      <c r="CN25">
        <v>600.04049999999995</v>
      </c>
      <c r="CO25">
        <v>101.11324999999999</v>
      </c>
      <c r="CP25">
        <v>4.5350000000000001E-2</v>
      </c>
      <c r="CQ25">
        <v>26.635024999999999</v>
      </c>
      <c r="CR25">
        <v>26.316737499999999</v>
      </c>
      <c r="CS25">
        <v>999.9</v>
      </c>
      <c r="CT25">
        <v>0</v>
      </c>
      <c r="CU25">
        <v>0</v>
      </c>
      <c r="CV25">
        <v>9996.0862500000003</v>
      </c>
      <c r="CW25">
        <v>0</v>
      </c>
      <c r="CX25">
        <v>43.061599999999999</v>
      </c>
      <c r="CY25">
        <v>1200.0074999999999</v>
      </c>
      <c r="CZ25">
        <v>0.96699087500000003</v>
      </c>
      <c r="DA25">
        <v>3.30086375E-2</v>
      </c>
      <c r="DB25">
        <v>0</v>
      </c>
      <c r="DC25">
        <v>2.7151999999999998</v>
      </c>
      <c r="DD25">
        <v>0</v>
      </c>
      <c r="DE25">
        <v>3746.3587499999999</v>
      </c>
      <c r="DF25">
        <v>10372.3375</v>
      </c>
      <c r="DG25">
        <v>39.875</v>
      </c>
      <c r="DH25">
        <v>42.75</v>
      </c>
      <c r="DI25">
        <v>41.561999999999998</v>
      </c>
      <c r="DJ25">
        <v>40.890500000000003</v>
      </c>
      <c r="DK25">
        <v>39.952750000000002</v>
      </c>
      <c r="DL25">
        <v>1160.3975</v>
      </c>
      <c r="DM25">
        <v>39.61</v>
      </c>
      <c r="DN25">
        <v>0</v>
      </c>
      <c r="DO25">
        <v>1617086210.5</v>
      </c>
      <c r="DP25">
        <v>0</v>
      </c>
      <c r="DQ25">
        <v>2.7295799999999999</v>
      </c>
      <c r="DR25">
        <v>8.0853835301962093E-2</v>
      </c>
      <c r="DS25">
        <v>-135.13153827346201</v>
      </c>
      <c r="DT25">
        <v>3758.1268</v>
      </c>
      <c r="DU25">
        <v>15</v>
      </c>
      <c r="DV25">
        <v>1617085932.5</v>
      </c>
      <c r="DW25" t="s">
        <v>288</v>
      </c>
      <c r="DX25">
        <v>1617085932.5</v>
      </c>
      <c r="DY25">
        <v>1617085930.5</v>
      </c>
      <c r="DZ25">
        <v>3</v>
      </c>
      <c r="EA25">
        <v>4.1000000000000002E-2</v>
      </c>
      <c r="EB25">
        <v>4.0000000000000001E-3</v>
      </c>
      <c r="EC25">
        <v>4.3620000000000001</v>
      </c>
      <c r="ED25">
        <v>-1.7999999999999999E-2</v>
      </c>
      <c r="EE25">
        <v>400</v>
      </c>
      <c r="EF25">
        <v>20</v>
      </c>
      <c r="EG25">
        <v>0.24</v>
      </c>
      <c r="EH25">
        <v>0.04</v>
      </c>
      <c r="EI25">
        <v>100</v>
      </c>
      <c r="EJ25">
        <v>100</v>
      </c>
      <c r="EK25">
        <v>4.3620000000000001</v>
      </c>
      <c r="EL25">
        <v>-1.77E-2</v>
      </c>
      <c r="EM25">
        <v>4.3617000000000399</v>
      </c>
      <c r="EN25">
        <v>0</v>
      </c>
      <c r="EO25">
        <v>0</v>
      </c>
      <c r="EP25">
        <v>0</v>
      </c>
      <c r="EQ25">
        <v>-1.7669999999998999E-2</v>
      </c>
      <c r="ER25">
        <v>0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4.5999999999999996</v>
      </c>
      <c r="EZ25">
        <v>4.7</v>
      </c>
      <c r="FA25">
        <v>18</v>
      </c>
      <c r="FB25">
        <v>646.23400000000004</v>
      </c>
      <c r="FC25">
        <v>392.74599999999998</v>
      </c>
      <c r="FD25">
        <v>25</v>
      </c>
      <c r="FE25">
        <v>26.9267</v>
      </c>
      <c r="FF25">
        <v>30.0001</v>
      </c>
      <c r="FG25">
        <v>26.9133</v>
      </c>
      <c r="FH25">
        <v>26.955500000000001</v>
      </c>
      <c r="FI25">
        <v>6.3467399999999996</v>
      </c>
      <c r="FJ25">
        <v>16.674399999999999</v>
      </c>
      <c r="FK25">
        <v>52.117600000000003</v>
      </c>
      <c r="FL25">
        <v>25</v>
      </c>
      <c r="FM25">
        <v>73.840100000000007</v>
      </c>
      <c r="FN25">
        <v>20</v>
      </c>
      <c r="FO25">
        <v>97.0672</v>
      </c>
      <c r="FP25">
        <v>99.630200000000002</v>
      </c>
    </row>
    <row r="26" spans="1:172" x14ac:dyDescent="0.15">
      <c r="A26">
        <v>10</v>
      </c>
      <c r="B26">
        <v>1617086214</v>
      </c>
      <c r="C26">
        <v>36</v>
      </c>
      <c r="D26" t="s">
        <v>305</v>
      </c>
      <c r="E26" t="s">
        <v>306</v>
      </c>
      <c r="F26">
        <v>4</v>
      </c>
      <c r="G26">
        <v>1617086212</v>
      </c>
      <c r="H26">
        <f t="shared" si="0"/>
        <v>9.0471243695585421E-4</v>
      </c>
      <c r="I26">
        <f t="shared" si="1"/>
        <v>0.90471243695585424</v>
      </c>
      <c r="J26">
        <f t="shared" si="2"/>
        <v>-0.79170649352967004</v>
      </c>
      <c r="K26">
        <f t="shared" si="3"/>
        <v>56.591257142857103</v>
      </c>
      <c r="L26">
        <f t="shared" si="4"/>
        <v>73.39516262423119</v>
      </c>
      <c r="M26">
        <f t="shared" si="5"/>
        <v>7.4244718205716138</v>
      </c>
      <c r="N26">
        <f t="shared" si="6"/>
        <v>5.7246306013245345</v>
      </c>
      <c r="O26">
        <f t="shared" si="7"/>
        <v>7.0578278717965084E-2</v>
      </c>
      <c r="P26">
        <f t="shared" si="8"/>
        <v>2.9484925184942896</v>
      </c>
      <c r="Q26">
        <f t="shared" si="9"/>
        <v>6.9652982399822636E-2</v>
      </c>
      <c r="R26">
        <f t="shared" si="10"/>
        <v>4.361523748409081E-2</v>
      </c>
      <c r="S26">
        <f t="shared" si="11"/>
        <v>193.80885900000024</v>
      </c>
      <c r="T26">
        <f t="shared" si="12"/>
        <v>27.538373465025632</v>
      </c>
      <c r="U26">
        <f t="shared" si="13"/>
        <v>26.314514285714299</v>
      </c>
      <c r="V26">
        <f t="shared" si="14"/>
        <v>3.4375689628726183</v>
      </c>
      <c r="W26">
        <f t="shared" si="15"/>
        <v>61.655489828761645</v>
      </c>
      <c r="X26">
        <f t="shared" si="16"/>
        <v>2.1600018376891561</v>
      </c>
      <c r="Y26">
        <f t="shared" si="17"/>
        <v>3.5033406492888455</v>
      </c>
      <c r="Z26">
        <f t="shared" si="18"/>
        <v>1.2775671251834622</v>
      </c>
      <c r="AA26">
        <f t="shared" si="19"/>
        <v>-39.897818469753169</v>
      </c>
      <c r="AB26">
        <f t="shared" si="20"/>
        <v>51.094005639775382</v>
      </c>
      <c r="AC26">
        <f t="shared" si="21"/>
        <v>3.7201801361526443</v>
      </c>
      <c r="AD26">
        <f t="shared" si="22"/>
        <v>208.7252263061751</v>
      </c>
      <c r="AE26">
        <f t="shared" si="23"/>
        <v>5.7504702328848758</v>
      </c>
      <c r="AF26">
        <f t="shared" si="24"/>
        <v>0.90107842486708278</v>
      </c>
      <c r="AG26">
        <f t="shared" si="25"/>
        <v>-0.79170649352967004</v>
      </c>
      <c r="AH26">
        <v>66.606392418351305</v>
      </c>
      <c r="AI26">
        <v>60.326036969696901</v>
      </c>
      <c r="AJ26">
        <v>1.6662879854377299</v>
      </c>
      <c r="AK26">
        <v>66.499915544852101</v>
      </c>
      <c r="AL26">
        <f t="shared" si="26"/>
        <v>0.90471243695585424</v>
      </c>
      <c r="AM26">
        <v>20.029941700086599</v>
      </c>
      <c r="AN26">
        <v>21.354604242424202</v>
      </c>
      <c r="AO26">
        <v>6.3979220779501105E-4</v>
      </c>
      <c r="AP26">
        <v>79.88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53515.820323470005</v>
      </c>
      <c r="AV26" t="s">
        <v>286</v>
      </c>
      <c r="AW26" t="s">
        <v>286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286</v>
      </c>
      <c r="BC26" t="s">
        <v>286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1009.1643000000013</v>
      </c>
      <c r="BI26">
        <f t="shared" si="33"/>
        <v>-0.79170649352967004</v>
      </c>
      <c r="BJ26" t="e">
        <f t="shared" si="34"/>
        <v>#DIV/0!</v>
      </c>
      <c r="BK26">
        <f t="shared" si="35"/>
        <v>-7.8451694489159896E-4</v>
      </c>
      <c r="BL26" t="e">
        <f t="shared" si="36"/>
        <v>#DIV/0!</v>
      </c>
      <c r="BM26" t="e">
        <f t="shared" si="37"/>
        <v>#DIV/0!</v>
      </c>
      <c r="BN26" t="s">
        <v>286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>
        <f t="shared" si="46"/>
        <v>1199.9714285714299</v>
      </c>
      <c r="BY26">
        <f t="shared" si="47"/>
        <v>1009.1643000000013</v>
      </c>
      <c r="BZ26">
        <f t="shared" si="48"/>
        <v>0.84099027357794243</v>
      </c>
      <c r="CA26">
        <f t="shared" si="49"/>
        <v>0.16151122800542872</v>
      </c>
      <c r="CB26">
        <v>9</v>
      </c>
      <c r="CC26">
        <v>0.5</v>
      </c>
      <c r="CD26" t="s">
        <v>287</v>
      </c>
      <c r="CE26">
        <v>2</v>
      </c>
      <c r="CF26" t="b">
        <v>1</v>
      </c>
      <c r="CG26">
        <v>1617086212</v>
      </c>
      <c r="CH26">
        <v>56.591257142857103</v>
      </c>
      <c r="CI26">
        <v>65.2936428571428</v>
      </c>
      <c r="CJ26">
        <v>21.352857142857101</v>
      </c>
      <c r="CK26">
        <v>20.0300714285714</v>
      </c>
      <c r="CL26">
        <v>52.229557142857097</v>
      </c>
      <c r="CM26">
        <v>21.370542857142901</v>
      </c>
      <c r="CN26">
        <v>599.98685714285705</v>
      </c>
      <c r="CO26">
        <v>101.111857142857</v>
      </c>
      <c r="CP26">
        <v>4.5651814285714298E-2</v>
      </c>
      <c r="CQ26">
        <v>26.635942857142901</v>
      </c>
      <c r="CR26">
        <v>26.314514285714299</v>
      </c>
      <c r="CS26">
        <v>999.9</v>
      </c>
      <c r="CT26">
        <v>0</v>
      </c>
      <c r="CU26">
        <v>0</v>
      </c>
      <c r="CV26">
        <v>9997.2285714285699</v>
      </c>
      <c r="CW26">
        <v>0</v>
      </c>
      <c r="CX26">
        <v>40.317757142857097</v>
      </c>
      <c r="CY26">
        <v>1199.9714285714299</v>
      </c>
      <c r="CZ26">
        <v>0.96699000000000002</v>
      </c>
      <c r="DA26">
        <v>3.3009499999999997E-2</v>
      </c>
      <c r="DB26">
        <v>0</v>
      </c>
      <c r="DC26">
        <v>2.8321142857142898</v>
      </c>
      <c r="DD26">
        <v>0</v>
      </c>
      <c r="DE26">
        <v>3735.12142857143</v>
      </c>
      <c r="DF26">
        <v>10372.0142857143</v>
      </c>
      <c r="DG26">
        <v>39.910428571428596</v>
      </c>
      <c r="DH26">
        <v>42.785428571428596</v>
      </c>
      <c r="DI26">
        <v>41.553142857142902</v>
      </c>
      <c r="DJ26">
        <v>40.892714285714298</v>
      </c>
      <c r="DK26">
        <v>39.936999999999998</v>
      </c>
      <c r="DL26">
        <v>1160.36142857143</v>
      </c>
      <c r="DM26">
        <v>39.61</v>
      </c>
      <c r="DN26">
        <v>0</v>
      </c>
      <c r="DO26">
        <v>1617086214.7</v>
      </c>
      <c r="DP26">
        <v>0</v>
      </c>
      <c r="DQ26">
        <v>2.7524500000000001</v>
      </c>
      <c r="DR26">
        <v>0.26385981417498</v>
      </c>
      <c r="DS26">
        <v>-143.768888984651</v>
      </c>
      <c r="DT26">
        <v>3748.8892307692299</v>
      </c>
      <c r="DU26">
        <v>15</v>
      </c>
      <c r="DV26">
        <v>1617085932.5</v>
      </c>
      <c r="DW26" t="s">
        <v>288</v>
      </c>
      <c r="DX26">
        <v>1617085932.5</v>
      </c>
      <c r="DY26">
        <v>1617085930.5</v>
      </c>
      <c r="DZ26">
        <v>3</v>
      </c>
      <c r="EA26">
        <v>4.1000000000000002E-2</v>
      </c>
      <c r="EB26">
        <v>4.0000000000000001E-3</v>
      </c>
      <c r="EC26">
        <v>4.3620000000000001</v>
      </c>
      <c r="ED26">
        <v>-1.7999999999999999E-2</v>
      </c>
      <c r="EE26">
        <v>400</v>
      </c>
      <c r="EF26">
        <v>20</v>
      </c>
      <c r="EG26">
        <v>0.24</v>
      </c>
      <c r="EH26">
        <v>0.04</v>
      </c>
      <c r="EI26">
        <v>100</v>
      </c>
      <c r="EJ26">
        <v>100</v>
      </c>
      <c r="EK26">
        <v>4.3620000000000001</v>
      </c>
      <c r="EL26">
        <v>-1.77E-2</v>
      </c>
      <c r="EM26">
        <v>4.3617000000000399</v>
      </c>
      <c r="EN26">
        <v>0</v>
      </c>
      <c r="EO26">
        <v>0</v>
      </c>
      <c r="EP26">
        <v>0</v>
      </c>
      <c r="EQ26">
        <v>-1.7669999999998999E-2</v>
      </c>
      <c r="ER26">
        <v>0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4.7</v>
      </c>
      <c r="EZ26">
        <v>4.7</v>
      </c>
      <c r="FA26">
        <v>18</v>
      </c>
      <c r="FB26">
        <v>646.53899999999999</v>
      </c>
      <c r="FC26">
        <v>392.65899999999999</v>
      </c>
      <c r="FD26">
        <v>25</v>
      </c>
      <c r="FE26">
        <v>26.927099999999999</v>
      </c>
      <c r="FF26">
        <v>30</v>
      </c>
      <c r="FG26">
        <v>26.9145</v>
      </c>
      <c r="FH26">
        <v>26.955500000000001</v>
      </c>
      <c r="FI26">
        <v>6.6558400000000004</v>
      </c>
      <c r="FJ26">
        <v>16.674399999999999</v>
      </c>
      <c r="FK26">
        <v>52.117600000000003</v>
      </c>
      <c r="FL26">
        <v>25</v>
      </c>
      <c r="FM26">
        <v>80.534899999999993</v>
      </c>
      <c r="FN26">
        <v>20</v>
      </c>
      <c r="FO26">
        <v>97.066400000000002</v>
      </c>
      <c r="FP26">
        <v>99.630600000000001</v>
      </c>
    </row>
    <row r="27" spans="1:172" x14ac:dyDescent="0.15">
      <c r="A27">
        <v>11</v>
      </c>
      <c r="B27">
        <v>1617086218.5</v>
      </c>
      <c r="C27">
        <v>40.5</v>
      </c>
      <c r="D27" t="s">
        <v>307</v>
      </c>
      <c r="E27" t="s">
        <v>308</v>
      </c>
      <c r="F27">
        <v>4</v>
      </c>
      <c r="G27">
        <v>1617086216.25</v>
      </c>
      <c r="H27">
        <f t="shared" si="0"/>
        <v>9.1273798701710558E-4</v>
      </c>
      <c r="I27">
        <f t="shared" si="1"/>
        <v>0.91273798701710562</v>
      </c>
      <c r="J27">
        <f t="shared" si="2"/>
        <v>-0.67077849028997583</v>
      </c>
      <c r="K27">
        <f t="shared" si="3"/>
        <v>63.485849999999999</v>
      </c>
      <c r="L27">
        <f t="shared" si="4"/>
        <v>77.247257210563262</v>
      </c>
      <c r="M27">
        <f t="shared" si="5"/>
        <v>7.8142795255935464</v>
      </c>
      <c r="N27">
        <f t="shared" si="6"/>
        <v>6.4221850164547174</v>
      </c>
      <c r="O27">
        <f t="shared" si="7"/>
        <v>7.1332954729336512E-2</v>
      </c>
      <c r="P27">
        <f t="shared" si="8"/>
        <v>2.9485968308413879</v>
      </c>
      <c r="Q27">
        <f t="shared" si="9"/>
        <v>7.0387940523165743E-2</v>
      </c>
      <c r="R27">
        <f t="shared" si="10"/>
        <v>4.4076325518030639E-2</v>
      </c>
      <c r="S27">
        <f t="shared" si="11"/>
        <v>193.81788037499999</v>
      </c>
      <c r="T27">
        <f t="shared" si="12"/>
        <v>27.535554097013399</v>
      </c>
      <c r="U27">
        <f t="shared" si="13"/>
        <v>26.3075875</v>
      </c>
      <c r="V27">
        <f t="shared" si="14"/>
        <v>3.4361635345718025</v>
      </c>
      <c r="W27">
        <f t="shared" si="15"/>
        <v>61.678018818515945</v>
      </c>
      <c r="X27">
        <f t="shared" si="16"/>
        <v>2.1606933938708224</v>
      </c>
      <c r="Y27">
        <f t="shared" si="17"/>
        <v>3.5031822280617337</v>
      </c>
      <c r="Z27">
        <f t="shared" si="18"/>
        <v>1.2754701407009801</v>
      </c>
      <c r="AA27">
        <f t="shared" si="19"/>
        <v>-40.251745227454357</v>
      </c>
      <c r="AB27">
        <f t="shared" si="20"/>
        <v>52.074865808595213</v>
      </c>
      <c r="AC27">
        <f t="shared" si="21"/>
        <v>3.7913168398720996</v>
      </c>
      <c r="AD27">
        <f t="shared" si="22"/>
        <v>209.43231779601294</v>
      </c>
      <c r="AE27">
        <f t="shared" si="23"/>
        <v>5.8266383772033592</v>
      </c>
      <c r="AF27">
        <f t="shared" si="24"/>
        <v>0.90555824586595957</v>
      </c>
      <c r="AG27">
        <f t="shared" si="25"/>
        <v>-0.67077849028997583</v>
      </c>
      <c r="AH27">
        <v>74.1701906191701</v>
      </c>
      <c r="AI27">
        <v>67.764878181818204</v>
      </c>
      <c r="AJ27">
        <v>1.65298882718194</v>
      </c>
      <c r="AK27">
        <v>66.499915544852101</v>
      </c>
      <c r="AL27">
        <f t="shared" si="26"/>
        <v>0.91273798701710562</v>
      </c>
      <c r="AM27">
        <v>20.030015647099599</v>
      </c>
      <c r="AN27">
        <v>21.3612260606061</v>
      </c>
      <c r="AO27">
        <v>1.5879272727317101E-3</v>
      </c>
      <c r="AP27">
        <v>79.88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53519.037801713799</v>
      </c>
      <c r="AV27" t="s">
        <v>286</v>
      </c>
      <c r="AW27" t="s">
        <v>286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286</v>
      </c>
      <c r="BC27" t="s">
        <v>286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1009.2114374999999</v>
      </c>
      <c r="BI27">
        <f t="shared" si="33"/>
        <v>-0.67077849028997583</v>
      </c>
      <c r="BJ27" t="e">
        <f t="shared" si="34"/>
        <v>#DIV/0!</v>
      </c>
      <c r="BK27">
        <f t="shared" si="35"/>
        <v>-6.6465605260243186E-4</v>
      </c>
      <c r="BL27" t="e">
        <f t="shared" si="36"/>
        <v>#DIV/0!</v>
      </c>
      <c r="BM27" t="e">
        <f t="shared" si="37"/>
        <v>#DIV/0!</v>
      </c>
      <c r="BN27" t="s">
        <v>286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>
        <f t="shared" si="46"/>
        <v>1200.0274999999999</v>
      </c>
      <c r="BY27">
        <f t="shared" si="47"/>
        <v>1009.2114374999999</v>
      </c>
      <c r="BZ27">
        <f t="shared" si="48"/>
        <v>0.84099025855657472</v>
      </c>
      <c r="CA27">
        <f t="shared" si="49"/>
        <v>0.16151119901418926</v>
      </c>
      <c r="CB27">
        <v>9</v>
      </c>
      <c r="CC27">
        <v>0.5</v>
      </c>
      <c r="CD27" t="s">
        <v>287</v>
      </c>
      <c r="CE27">
        <v>2</v>
      </c>
      <c r="CF27" t="b">
        <v>1</v>
      </c>
      <c r="CG27">
        <v>1617086216.25</v>
      </c>
      <c r="CH27">
        <v>63.485849999999999</v>
      </c>
      <c r="CI27">
        <v>72.311549999999997</v>
      </c>
      <c r="CJ27">
        <v>21.359312500000001</v>
      </c>
      <c r="CK27">
        <v>20.0300625</v>
      </c>
      <c r="CL27">
        <v>59.124137500000003</v>
      </c>
      <c r="CM27">
        <v>21.376975000000002</v>
      </c>
      <c r="CN27">
        <v>600.0335</v>
      </c>
      <c r="CO27">
        <v>101.113625</v>
      </c>
      <c r="CP27">
        <v>4.5688712499999999E-2</v>
      </c>
      <c r="CQ27">
        <v>26.635175</v>
      </c>
      <c r="CR27">
        <v>26.3075875</v>
      </c>
      <c r="CS27">
        <v>999.9</v>
      </c>
      <c r="CT27">
        <v>0</v>
      </c>
      <c r="CU27">
        <v>0</v>
      </c>
      <c r="CV27">
        <v>9997.6462499999998</v>
      </c>
      <c r="CW27">
        <v>0</v>
      </c>
      <c r="CX27">
        <v>39.811837500000003</v>
      </c>
      <c r="CY27">
        <v>1200.0274999999999</v>
      </c>
      <c r="CZ27">
        <v>0.96699087500000003</v>
      </c>
      <c r="DA27">
        <v>3.30086375E-2</v>
      </c>
      <c r="DB27">
        <v>0</v>
      </c>
      <c r="DC27">
        <v>2.5687875</v>
      </c>
      <c r="DD27">
        <v>0</v>
      </c>
      <c r="DE27">
        <v>3725.0862499999998</v>
      </c>
      <c r="DF27">
        <v>10372.475</v>
      </c>
      <c r="DG27">
        <v>39.874749999999999</v>
      </c>
      <c r="DH27">
        <v>42.75</v>
      </c>
      <c r="DI27">
        <v>41.561999999999998</v>
      </c>
      <c r="DJ27">
        <v>40.875</v>
      </c>
      <c r="DK27">
        <v>39.968499999999999</v>
      </c>
      <c r="DL27">
        <v>1160.41625</v>
      </c>
      <c r="DM27">
        <v>39.611249999999998</v>
      </c>
      <c r="DN27">
        <v>0</v>
      </c>
      <c r="DO27">
        <v>1617086219.5</v>
      </c>
      <c r="DP27">
        <v>0</v>
      </c>
      <c r="DQ27">
        <v>2.7105423076923101</v>
      </c>
      <c r="DR27">
        <v>-0.91261197189967802</v>
      </c>
      <c r="DS27">
        <v>-149.02324765461799</v>
      </c>
      <c r="DT27">
        <v>3737.4334615384601</v>
      </c>
      <c r="DU27">
        <v>15</v>
      </c>
      <c r="DV27">
        <v>1617085932.5</v>
      </c>
      <c r="DW27" t="s">
        <v>288</v>
      </c>
      <c r="DX27">
        <v>1617085932.5</v>
      </c>
      <c r="DY27">
        <v>1617085930.5</v>
      </c>
      <c r="DZ27">
        <v>3</v>
      </c>
      <c r="EA27">
        <v>4.1000000000000002E-2</v>
      </c>
      <c r="EB27">
        <v>4.0000000000000001E-3</v>
      </c>
      <c r="EC27">
        <v>4.3620000000000001</v>
      </c>
      <c r="ED27">
        <v>-1.7999999999999999E-2</v>
      </c>
      <c r="EE27">
        <v>400</v>
      </c>
      <c r="EF27">
        <v>20</v>
      </c>
      <c r="EG27">
        <v>0.24</v>
      </c>
      <c r="EH27">
        <v>0.04</v>
      </c>
      <c r="EI27">
        <v>100</v>
      </c>
      <c r="EJ27">
        <v>100</v>
      </c>
      <c r="EK27">
        <v>4.3620000000000001</v>
      </c>
      <c r="EL27">
        <v>-1.77E-2</v>
      </c>
      <c r="EM27">
        <v>4.3617000000000399</v>
      </c>
      <c r="EN27">
        <v>0</v>
      </c>
      <c r="EO27">
        <v>0</v>
      </c>
      <c r="EP27">
        <v>0</v>
      </c>
      <c r="EQ27">
        <v>-1.7669999999998999E-2</v>
      </c>
      <c r="ER27">
        <v>0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4.8</v>
      </c>
      <c r="EZ27">
        <v>4.8</v>
      </c>
      <c r="FA27">
        <v>18</v>
      </c>
      <c r="FB27">
        <v>646.37699999999995</v>
      </c>
      <c r="FC27">
        <v>392.733</v>
      </c>
      <c r="FD27">
        <v>25.0002</v>
      </c>
      <c r="FE27">
        <v>26.927399999999999</v>
      </c>
      <c r="FF27">
        <v>30.0001</v>
      </c>
      <c r="FG27">
        <v>26.915500000000002</v>
      </c>
      <c r="FH27">
        <v>26.9557</v>
      </c>
      <c r="FI27">
        <v>6.9980200000000004</v>
      </c>
      <c r="FJ27">
        <v>16.674399999999999</v>
      </c>
      <c r="FK27">
        <v>52.117600000000003</v>
      </c>
      <c r="FL27">
        <v>25</v>
      </c>
      <c r="FM27">
        <v>90.583699999999993</v>
      </c>
      <c r="FN27">
        <v>20</v>
      </c>
      <c r="FO27">
        <v>97.066100000000006</v>
      </c>
      <c r="FP27">
        <v>99.629900000000006</v>
      </c>
    </row>
    <row r="28" spans="1:172" x14ac:dyDescent="0.15">
      <c r="A28">
        <v>12</v>
      </c>
      <c r="B28">
        <v>1617086222.5</v>
      </c>
      <c r="C28">
        <v>44.5</v>
      </c>
      <c r="D28" t="s">
        <v>309</v>
      </c>
      <c r="E28" t="s">
        <v>310</v>
      </c>
      <c r="F28">
        <v>4</v>
      </c>
      <c r="G28">
        <v>1617086220.5</v>
      </c>
      <c r="H28">
        <f t="shared" si="0"/>
        <v>9.0836126368572115E-4</v>
      </c>
      <c r="I28">
        <f t="shared" si="1"/>
        <v>0.90836126368572112</v>
      </c>
      <c r="J28">
        <f t="shared" si="2"/>
        <v>-0.5426436306918736</v>
      </c>
      <c r="K28">
        <f t="shared" si="3"/>
        <v>70.366214285714307</v>
      </c>
      <c r="L28">
        <f t="shared" si="4"/>
        <v>81.154453209960025</v>
      </c>
      <c r="M28">
        <f t="shared" si="5"/>
        <v>8.2095104715394953</v>
      </c>
      <c r="N28">
        <f t="shared" si="6"/>
        <v>7.1181820611449371</v>
      </c>
      <c r="O28">
        <f t="shared" si="7"/>
        <v>7.1078140069366871E-2</v>
      </c>
      <c r="P28">
        <f t="shared" si="8"/>
        <v>2.9482237865732648</v>
      </c>
      <c r="Q28">
        <f t="shared" si="9"/>
        <v>7.0139700412232858E-2</v>
      </c>
      <c r="R28">
        <f t="shared" si="10"/>
        <v>4.3920595522458222E-2</v>
      </c>
      <c r="S28">
        <f t="shared" si="11"/>
        <v>193.81273499999929</v>
      </c>
      <c r="T28">
        <f t="shared" si="12"/>
        <v>27.535787503857293</v>
      </c>
      <c r="U28">
        <f t="shared" si="13"/>
        <v>26.3012714285714</v>
      </c>
      <c r="V28">
        <f t="shared" si="14"/>
        <v>3.4348824561311462</v>
      </c>
      <c r="W28">
        <f t="shared" si="15"/>
        <v>61.691246541914509</v>
      </c>
      <c r="X28">
        <f t="shared" si="16"/>
        <v>2.1610326937370576</v>
      </c>
      <c r="Y28">
        <f t="shared" si="17"/>
        <v>3.5029810789587468</v>
      </c>
      <c r="Z28">
        <f t="shared" si="18"/>
        <v>1.2738497623940885</v>
      </c>
      <c r="AA28">
        <f t="shared" si="19"/>
        <v>-40.058731728540302</v>
      </c>
      <c r="AB28">
        <f t="shared" si="20"/>
        <v>52.917212191695896</v>
      </c>
      <c r="AC28">
        <f t="shared" si="21"/>
        <v>3.8529907757901771</v>
      </c>
      <c r="AD28">
        <f t="shared" si="22"/>
        <v>210.52420623894506</v>
      </c>
      <c r="AE28">
        <f t="shared" si="23"/>
        <v>5.9639263900568</v>
      </c>
      <c r="AF28">
        <f t="shared" si="24"/>
        <v>0.90676346878366065</v>
      </c>
      <c r="AG28">
        <f t="shared" si="25"/>
        <v>-0.5426436306918736</v>
      </c>
      <c r="AH28">
        <v>80.983951829090202</v>
      </c>
      <c r="AI28">
        <v>74.381947272727302</v>
      </c>
      <c r="AJ28">
        <v>1.6530806221274299</v>
      </c>
      <c r="AK28">
        <v>66.499915544852101</v>
      </c>
      <c r="AL28">
        <f t="shared" si="26"/>
        <v>0.90836126368572112</v>
      </c>
      <c r="AM28">
        <v>20.0315062891775</v>
      </c>
      <c r="AN28">
        <v>21.364203636363602</v>
      </c>
      <c r="AO28">
        <v>1.2755244755244201E-4</v>
      </c>
      <c r="AP28">
        <v>79.88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53508.331658912452</v>
      </c>
      <c r="AV28" t="s">
        <v>286</v>
      </c>
      <c r="AW28" t="s">
        <v>286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286</v>
      </c>
      <c r="BC28" t="s">
        <v>286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1009.1846999999963</v>
      </c>
      <c r="BI28">
        <f t="shared" si="33"/>
        <v>-0.5426436306918736</v>
      </c>
      <c r="BJ28" t="e">
        <f t="shared" si="34"/>
        <v>#DIV/0!</v>
      </c>
      <c r="BK28">
        <f t="shared" si="35"/>
        <v>-5.3770497183704396E-4</v>
      </c>
      <c r="BL28" t="e">
        <f t="shared" si="36"/>
        <v>#DIV/0!</v>
      </c>
      <c r="BM28" t="e">
        <f t="shared" si="37"/>
        <v>#DIV/0!</v>
      </c>
      <c r="BN28" t="s">
        <v>286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>
        <f t="shared" si="46"/>
        <v>1199.9957142857099</v>
      </c>
      <c r="BY28">
        <f t="shared" si="47"/>
        <v>1009.1846999999963</v>
      </c>
      <c r="BZ28">
        <f t="shared" si="48"/>
        <v>0.84099025353661971</v>
      </c>
      <c r="CA28">
        <f t="shared" si="49"/>
        <v>0.16151118932567615</v>
      </c>
      <c r="CB28">
        <v>9</v>
      </c>
      <c r="CC28">
        <v>0.5</v>
      </c>
      <c r="CD28" t="s">
        <v>287</v>
      </c>
      <c r="CE28">
        <v>2</v>
      </c>
      <c r="CF28" t="b">
        <v>1</v>
      </c>
      <c r="CG28">
        <v>1617086220.5</v>
      </c>
      <c r="CH28">
        <v>70.366214285714307</v>
      </c>
      <c r="CI28">
        <v>79.407499999999999</v>
      </c>
      <c r="CJ28">
        <v>21.362714285714301</v>
      </c>
      <c r="CK28">
        <v>20.0316714285714</v>
      </c>
      <c r="CL28">
        <v>66.004514285714293</v>
      </c>
      <c r="CM28">
        <v>21.380400000000002</v>
      </c>
      <c r="CN28">
        <v>600.02071428571401</v>
      </c>
      <c r="CO28">
        <v>101.11357142857101</v>
      </c>
      <c r="CP28">
        <v>4.5516542857142898E-2</v>
      </c>
      <c r="CQ28">
        <v>26.6342</v>
      </c>
      <c r="CR28">
        <v>26.3012714285714</v>
      </c>
      <c r="CS28">
        <v>999.9</v>
      </c>
      <c r="CT28">
        <v>0</v>
      </c>
      <c r="CU28">
        <v>0</v>
      </c>
      <c r="CV28">
        <v>9995.5328571428599</v>
      </c>
      <c r="CW28">
        <v>0</v>
      </c>
      <c r="CX28">
        <v>40.964328571428602</v>
      </c>
      <c r="CY28">
        <v>1199.9957142857099</v>
      </c>
      <c r="CZ28">
        <v>0.96699100000000004</v>
      </c>
      <c r="DA28">
        <v>3.3008514285714302E-2</v>
      </c>
      <c r="DB28">
        <v>0</v>
      </c>
      <c r="DC28">
        <v>2.5909285714285701</v>
      </c>
      <c r="DD28">
        <v>0</v>
      </c>
      <c r="DE28">
        <v>3715.0257142857099</v>
      </c>
      <c r="DF28">
        <v>10372.214285714301</v>
      </c>
      <c r="DG28">
        <v>39.875</v>
      </c>
      <c r="DH28">
        <v>42.767714285714298</v>
      </c>
      <c r="DI28">
        <v>41.526571428571401</v>
      </c>
      <c r="DJ28">
        <v>40.875</v>
      </c>
      <c r="DK28">
        <v>39.963999999999999</v>
      </c>
      <c r="DL28">
        <v>1160.38571428571</v>
      </c>
      <c r="DM28">
        <v>39.61</v>
      </c>
      <c r="DN28">
        <v>0</v>
      </c>
      <c r="DO28">
        <v>1617086223.0999999</v>
      </c>
      <c r="DP28">
        <v>0</v>
      </c>
      <c r="DQ28">
        <v>2.6932153846153799</v>
      </c>
      <c r="DR28">
        <v>-0.65425641695533399</v>
      </c>
      <c r="DS28">
        <v>-146.69059829973699</v>
      </c>
      <c r="DT28">
        <v>3728.5546153846199</v>
      </c>
      <c r="DU28">
        <v>15</v>
      </c>
      <c r="DV28">
        <v>1617085932.5</v>
      </c>
      <c r="DW28" t="s">
        <v>288</v>
      </c>
      <c r="DX28">
        <v>1617085932.5</v>
      </c>
      <c r="DY28">
        <v>1617085930.5</v>
      </c>
      <c r="DZ28">
        <v>3</v>
      </c>
      <c r="EA28">
        <v>4.1000000000000002E-2</v>
      </c>
      <c r="EB28">
        <v>4.0000000000000001E-3</v>
      </c>
      <c r="EC28">
        <v>4.3620000000000001</v>
      </c>
      <c r="ED28">
        <v>-1.7999999999999999E-2</v>
      </c>
      <c r="EE28">
        <v>400</v>
      </c>
      <c r="EF28">
        <v>20</v>
      </c>
      <c r="EG28">
        <v>0.24</v>
      </c>
      <c r="EH28">
        <v>0.04</v>
      </c>
      <c r="EI28">
        <v>100</v>
      </c>
      <c r="EJ28">
        <v>100</v>
      </c>
      <c r="EK28">
        <v>4.3620000000000001</v>
      </c>
      <c r="EL28">
        <v>-1.77E-2</v>
      </c>
      <c r="EM28">
        <v>4.3617000000000399</v>
      </c>
      <c r="EN28">
        <v>0</v>
      </c>
      <c r="EO28">
        <v>0</v>
      </c>
      <c r="EP28">
        <v>0</v>
      </c>
      <c r="EQ28">
        <v>-1.7669999999998999E-2</v>
      </c>
      <c r="ER28">
        <v>0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4.8</v>
      </c>
      <c r="EZ28">
        <v>4.9000000000000004</v>
      </c>
      <c r="FA28">
        <v>18</v>
      </c>
      <c r="FB28">
        <v>646.29899999999998</v>
      </c>
      <c r="FC28">
        <v>392.72</v>
      </c>
      <c r="FD28">
        <v>25.000499999999999</v>
      </c>
      <c r="FE28">
        <v>26.929400000000001</v>
      </c>
      <c r="FF28">
        <v>30</v>
      </c>
      <c r="FG28">
        <v>26.915500000000002</v>
      </c>
      <c r="FH28">
        <v>26.957699999999999</v>
      </c>
      <c r="FI28">
        <v>7.3188599999999999</v>
      </c>
      <c r="FJ28">
        <v>16.674399999999999</v>
      </c>
      <c r="FK28">
        <v>52.117600000000003</v>
      </c>
      <c r="FL28">
        <v>25</v>
      </c>
      <c r="FM28">
        <v>97.314800000000005</v>
      </c>
      <c r="FN28">
        <v>20</v>
      </c>
      <c r="FO28">
        <v>97.065899999999999</v>
      </c>
      <c r="FP28">
        <v>99.629400000000004</v>
      </c>
    </row>
    <row r="29" spans="1:172" x14ac:dyDescent="0.15">
      <c r="A29">
        <v>13</v>
      </c>
      <c r="B29">
        <v>1617086226.5</v>
      </c>
      <c r="C29">
        <v>48.5</v>
      </c>
      <c r="D29" t="s">
        <v>311</v>
      </c>
      <c r="E29" t="s">
        <v>312</v>
      </c>
      <c r="F29">
        <v>4</v>
      </c>
      <c r="G29">
        <v>1617086224.1875</v>
      </c>
      <c r="H29">
        <f t="shared" si="0"/>
        <v>9.1202963559505474E-4</v>
      </c>
      <c r="I29">
        <f t="shared" si="1"/>
        <v>0.91202963559505479</v>
      </c>
      <c r="J29">
        <f t="shared" si="2"/>
        <v>-0.43622413604156207</v>
      </c>
      <c r="K29">
        <f t="shared" si="3"/>
        <v>76.381024999999994</v>
      </c>
      <c r="L29">
        <f t="shared" si="4"/>
        <v>84.587424523728714</v>
      </c>
      <c r="M29">
        <f t="shared" si="5"/>
        <v>8.5568011094101415</v>
      </c>
      <c r="N29">
        <f t="shared" si="6"/>
        <v>7.7266478219175525</v>
      </c>
      <c r="O29">
        <f t="shared" si="7"/>
        <v>7.1554732637642671E-2</v>
      </c>
      <c r="P29">
        <f t="shared" si="8"/>
        <v>2.9489126436238013</v>
      </c>
      <c r="Q29">
        <f t="shared" si="9"/>
        <v>7.0603975709227565E-2</v>
      </c>
      <c r="R29">
        <f t="shared" si="10"/>
        <v>4.4211854030718069E-2</v>
      </c>
      <c r="S29">
        <f t="shared" si="11"/>
        <v>193.811823</v>
      </c>
      <c r="T29">
        <f t="shared" si="12"/>
        <v>27.534150244938179</v>
      </c>
      <c r="U29">
        <f t="shared" si="13"/>
        <v>26.2872375</v>
      </c>
      <c r="V29">
        <f t="shared" si="14"/>
        <v>3.4320374701745404</v>
      </c>
      <c r="W29">
        <f t="shared" si="15"/>
        <v>61.70452350630319</v>
      </c>
      <c r="X29">
        <f t="shared" si="16"/>
        <v>2.1614357265730915</v>
      </c>
      <c r="Y29">
        <f t="shared" si="17"/>
        <v>3.5028805081888339</v>
      </c>
      <c r="Z29">
        <f t="shared" si="18"/>
        <v>1.270601743601449</v>
      </c>
      <c r="AA29">
        <f t="shared" si="19"/>
        <v>-40.220506929741916</v>
      </c>
      <c r="AB29">
        <f t="shared" si="20"/>
        <v>55.083211686054753</v>
      </c>
      <c r="AC29">
        <f t="shared" si="21"/>
        <v>4.0094723912330812</v>
      </c>
      <c r="AD29">
        <f t="shared" si="22"/>
        <v>212.68400014754593</v>
      </c>
      <c r="AE29">
        <f t="shared" si="23"/>
        <v>6.2035674742918028</v>
      </c>
      <c r="AF29">
        <f t="shared" si="24"/>
        <v>0.90997872098960841</v>
      </c>
      <c r="AG29">
        <f t="shared" si="25"/>
        <v>-0.43622413604156207</v>
      </c>
      <c r="AH29">
        <v>88.066452845729202</v>
      </c>
      <c r="AI29">
        <v>81.114609090909099</v>
      </c>
      <c r="AJ29">
        <v>1.6945660755351299</v>
      </c>
      <c r="AK29">
        <v>66.499915544852101</v>
      </c>
      <c r="AL29">
        <f t="shared" si="26"/>
        <v>0.91202963559505479</v>
      </c>
      <c r="AM29">
        <v>20.030878165887401</v>
      </c>
      <c r="AN29">
        <v>21.368469090909102</v>
      </c>
      <c r="AO29">
        <v>2.32323232323726E-4</v>
      </c>
      <c r="AP29">
        <v>79.88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53528.507148546159</v>
      </c>
      <c r="AV29" t="s">
        <v>286</v>
      </c>
      <c r="AW29" t="s">
        <v>286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286</v>
      </c>
      <c r="BC29" t="s">
        <v>286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1009.1799000000001</v>
      </c>
      <c r="BI29">
        <f t="shared" si="33"/>
        <v>-0.43622413604156207</v>
      </c>
      <c r="BJ29" t="e">
        <f t="shared" si="34"/>
        <v>#DIV/0!</v>
      </c>
      <c r="BK29">
        <f t="shared" si="35"/>
        <v>-4.322560685578082E-4</v>
      </c>
      <c r="BL29" t="e">
        <f t="shared" si="36"/>
        <v>#DIV/0!</v>
      </c>
      <c r="BM29" t="e">
        <f t="shared" si="37"/>
        <v>#DIV/0!</v>
      </c>
      <c r="BN29" t="s">
        <v>286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>
        <f t="shared" si="46"/>
        <v>1199.99</v>
      </c>
      <c r="BY29">
        <f t="shared" si="47"/>
        <v>1009.1799000000001</v>
      </c>
      <c r="BZ29">
        <f t="shared" si="48"/>
        <v>0.84099025825215212</v>
      </c>
      <c r="CA29">
        <f t="shared" si="49"/>
        <v>0.16151119842665357</v>
      </c>
      <c r="CB29">
        <v>9</v>
      </c>
      <c r="CC29">
        <v>0.5</v>
      </c>
      <c r="CD29" t="s">
        <v>287</v>
      </c>
      <c r="CE29">
        <v>2</v>
      </c>
      <c r="CF29" t="b">
        <v>1</v>
      </c>
      <c r="CG29">
        <v>1617086224.1875</v>
      </c>
      <c r="CH29">
        <v>76.381024999999994</v>
      </c>
      <c r="CI29">
        <v>85.790875</v>
      </c>
      <c r="CJ29">
        <v>21.3666625</v>
      </c>
      <c r="CK29">
        <v>20.030825</v>
      </c>
      <c r="CL29">
        <v>72.019324999999995</v>
      </c>
      <c r="CM29">
        <v>21.384325</v>
      </c>
      <c r="CN29">
        <v>599.98462500000005</v>
      </c>
      <c r="CO29">
        <v>101.1135</v>
      </c>
      <c r="CP29">
        <v>4.5758100000000003E-2</v>
      </c>
      <c r="CQ29">
        <v>26.633712500000001</v>
      </c>
      <c r="CR29">
        <v>26.2872375</v>
      </c>
      <c r="CS29">
        <v>999.9</v>
      </c>
      <c r="CT29">
        <v>0</v>
      </c>
      <c r="CU29">
        <v>0</v>
      </c>
      <c r="CV29">
        <v>9999.4524999999994</v>
      </c>
      <c r="CW29">
        <v>0</v>
      </c>
      <c r="CX29">
        <v>42.066625000000002</v>
      </c>
      <c r="CY29">
        <v>1199.99</v>
      </c>
      <c r="CZ29">
        <v>0.96699087500000003</v>
      </c>
      <c r="DA29">
        <v>3.30086375E-2</v>
      </c>
      <c r="DB29">
        <v>0</v>
      </c>
      <c r="DC29">
        <v>2.6920125000000001</v>
      </c>
      <c r="DD29">
        <v>0</v>
      </c>
      <c r="DE29">
        <v>3705.15</v>
      </c>
      <c r="DF29">
        <v>10372.1625</v>
      </c>
      <c r="DG29">
        <v>39.874749999999999</v>
      </c>
      <c r="DH29">
        <v>42.75</v>
      </c>
      <c r="DI29">
        <v>41.577874999999999</v>
      </c>
      <c r="DJ29">
        <v>40.905999999999999</v>
      </c>
      <c r="DK29">
        <v>39.960625</v>
      </c>
      <c r="DL29">
        <v>1160.3800000000001</v>
      </c>
      <c r="DM29">
        <v>39.61</v>
      </c>
      <c r="DN29">
        <v>0</v>
      </c>
      <c r="DO29">
        <v>1617086227.3</v>
      </c>
      <c r="DP29">
        <v>0</v>
      </c>
      <c r="DQ29">
        <v>2.695668</v>
      </c>
      <c r="DR29">
        <v>2.07846139852302E-2</v>
      </c>
      <c r="DS29">
        <v>-150.38615408948101</v>
      </c>
      <c r="DT29">
        <v>3717.3139999999999</v>
      </c>
      <c r="DU29">
        <v>15</v>
      </c>
      <c r="DV29">
        <v>1617085932.5</v>
      </c>
      <c r="DW29" t="s">
        <v>288</v>
      </c>
      <c r="DX29">
        <v>1617085932.5</v>
      </c>
      <c r="DY29">
        <v>1617085930.5</v>
      </c>
      <c r="DZ29">
        <v>3</v>
      </c>
      <c r="EA29">
        <v>4.1000000000000002E-2</v>
      </c>
      <c r="EB29">
        <v>4.0000000000000001E-3</v>
      </c>
      <c r="EC29">
        <v>4.3620000000000001</v>
      </c>
      <c r="ED29">
        <v>-1.7999999999999999E-2</v>
      </c>
      <c r="EE29">
        <v>400</v>
      </c>
      <c r="EF29">
        <v>20</v>
      </c>
      <c r="EG29">
        <v>0.24</v>
      </c>
      <c r="EH29">
        <v>0.04</v>
      </c>
      <c r="EI29">
        <v>100</v>
      </c>
      <c r="EJ29">
        <v>100</v>
      </c>
      <c r="EK29">
        <v>4.3620000000000001</v>
      </c>
      <c r="EL29">
        <v>-1.77E-2</v>
      </c>
      <c r="EM29">
        <v>4.3617000000000399</v>
      </c>
      <c r="EN29">
        <v>0</v>
      </c>
      <c r="EO29">
        <v>0</v>
      </c>
      <c r="EP29">
        <v>0</v>
      </c>
      <c r="EQ29">
        <v>-1.7669999999998999E-2</v>
      </c>
      <c r="ER29">
        <v>0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4.9000000000000004</v>
      </c>
      <c r="EZ29">
        <v>4.9000000000000004</v>
      </c>
      <c r="FA29">
        <v>18</v>
      </c>
      <c r="FB29">
        <v>646.16499999999996</v>
      </c>
      <c r="FC29">
        <v>392.64699999999999</v>
      </c>
      <c r="FD29">
        <v>25.000299999999999</v>
      </c>
      <c r="FE29">
        <v>26.929400000000001</v>
      </c>
      <c r="FF29">
        <v>30.0001</v>
      </c>
      <c r="FG29">
        <v>26.915500000000002</v>
      </c>
      <c r="FH29">
        <v>26.957699999999999</v>
      </c>
      <c r="FI29">
        <v>7.6339499999999996</v>
      </c>
      <c r="FJ29">
        <v>16.674399999999999</v>
      </c>
      <c r="FK29">
        <v>52.117600000000003</v>
      </c>
      <c r="FL29">
        <v>25</v>
      </c>
      <c r="FM29">
        <v>104.008</v>
      </c>
      <c r="FN29">
        <v>20</v>
      </c>
      <c r="FO29">
        <v>97.0655</v>
      </c>
      <c r="FP29">
        <v>99.629400000000004</v>
      </c>
    </row>
    <row r="30" spans="1:172" x14ac:dyDescent="0.15">
      <c r="A30">
        <v>14</v>
      </c>
      <c r="B30">
        <v>1617086230.5</v>
      </c>
      <c r="C30">
        <v>52.5</v>
      </c>
      <c r="D30" t="s">
        <v>313</v>
      </c>
      <c r="E30" t="s">
        <v>314</v>
      </c>
      <c r="F30">
        <v>4</v>
      </c>
      <c r="G30">
        <v>1617086228.5</v>
      </c>
      <c r="H30">
        <f t="shared" si="0"/>
        <v>9.1590035831656911E-4</v>
      </c>
      <c r="I30">
        <f t="shared" si="1"/>
        <v>0.91590035831656913</v>
      </c>
      <c r="J30">
        <f t="shared" si="2"/>
        <v>-0.30981591445079915</v>
      </c>
      <c r="K30">
        <f t="shared" si="3"/>
        <v>83.544571428571402</v>
      </c>
      <c r="L30">
        <f t="shared" si="4"/>
        <v>88.736934247980585</v>
      </c>
      <c r="M30">
        <f t="shared" si="5"/>
        <v>8.9763473324626073</v>
      </c>
      <c r="N30">
        <f t="shared" si="6"/>
        <v>8.4511043483751518</v>
      </c>
      <c r="O30">
        <f t="shared" si="7"/>
        <v>7.1981745919429144E-2</v>
      </c>
      <c r="P30">
        <f t="shared" si="8"/>
        <v>2.9503853361197416</v>
      </c>
      <c r="Q30">
        <f t="shared" si="9"/>
        <v>7.1020163135459002E-2</v>
      </c>
      <c r="R30">
        <f t="shared" si="10"/>
        <v>4.4472926120913539E-2</v>
      </c>
      <c r="S30">
        <f t="shared" si="11"/>
        <v>193.8077190000007</v>
      </c>
      <c r="T30">
        <f t="shared" si="12"/>
        <v>27.531823617047426</v>
      </c>
      <c r="U30">
        <f t="shared" si="13"/>
        <v>26.279385714285699</v>
      </c>
      <c r="V30">
        <f t="shared" si="14"/>
        <v>3.4304466384122785</v>
      </c>
      <c r="W30">
        <f t="shared" si="15"/>
        <v>61.722538030142346</v>
      </c>
      <c r="X30">
        <f t="shared" si="16"/>
        <v>2.1619542045194833</v>
      </c>
      <c r="Y30">
        <f t="shared" si="17"/>
        <v>3.5026981610245644</v>
      </c>
      <c r="Z30">
        <f t="shared" si="18"/>
        <v>1.2684924338927952</v>
      </c>
      <c r="AA30">
        <f t="shared" si="19"/>
        <v>-40.391205801760698</v>
      </c>
      <c r="AB30">
        <f t="shared" si="20"/>
        <v>56.219035884204224</v>
      </c>
      <c r="AC30">
        <f t="shared" si="21"/>
        <v>4.0899268013841299</v>
      </c>
      <c r="AD30">
        <f t="shared" si="22"/>
        <v>213.72547588382838</v>
      </c>
      <c r="AE30">
        <f t="shared" si="23"/>
        <v>6.3426224638316251</v>
      </c>
      <c r="AF30">
        <f t="shared" si="24"/>
        <v>0.9131113838415752</v>
      </c>
      <c r="AG30">
        <f t="shared" si="25"/>
        <v>-0.30981591445079915</v>
      </c>
      <c r="AH30">
        <v>95.050623706776705</v>
      </c>
      <c r="AI30">
        <v>87.909752121212094</v>
      </c>
      <c r="AJ30">
        <v>1.69375510949007</v>
      </c>
      <c r="AK30">
        <v>66.499915544852101</v>
      </c>
      <c r="AL30">
        <f t="shared" si="26"/>
        <v>0.91590035831656913</v>
      </c>
      <c r="AM30">
        <v>20.031477532813899</v>
      </c>
      <c r="AN30">
        <v>21.3746872727273</v>
      </c>
      <c r="AO30">
        <v>2.1863322883986801E-4</v>
      </c>
      <c r="AP30">
        <v>79.88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53571.580638746222</v>
      </c>
      <c r="AV30" t="s">
        <v>286</v>
      </c>
      <c r="AW30" t="s">
        <v>286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286</v>
      </c>
      <c r="BC30" t="s">
        <v>286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1009.1583000000038</v>
      </c>
      <c r="BI30">
        <f t="shared" si="33"/>
        <v>-0.30981591445079915</v>
      </c>
      <c r="BJ30" t="e">
        <f t="shared" si="34"/>
        <v>#DIV/0!</v>
      </c>
      <c r="BK30">
        <f t="shared" si="35"/>
        <v>-3.0700427717910854E-4</v>
      </c>
      <c r="BL30" t="e">
        <f t="shared" si="36"/>
        <v>#DIV/0!</v>
      </c>
      <c r="BM30" t="e">
        <f t="shared" si="37"/>
        <v>#DIV/0!</v>
      </c>
      <c r="BN30" t="s">
        <v>286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>
        <f t="shared" si="46"/>
        <v>1199.9642857142901</v>
      </c>
      <c r="BY30">
        <f t="shared" si="47"/>
        <v>1009.1583000000038</v>
      </c>
      <c r="BZ30">
        <f t="shared" si="48"/>
        <v>0.84099027947260341</v>
      </c>
      <c r="CA30">
        <f t="shared" si="49"/>
        <v>0.16151123938212447</v>
      </c>
      <c r="CB30">
        <v>9</v>
      </c>
      <c r="CC30">
        <v>0.5</v>
      </c>
      <c r="CD30" t="s">
        <v>287</v>
      </c>
      <c r="CE30">
        <v>2</v>
      </c>
      <c r="CF30" t="b">
        <v>1</v>
      </c>
      <c r="CG30">
        <v>1617086228.5</v>
      </c>
      <c r="CH30">
        <v>83.544571428571402</v>
      </c>
      <c r="CI30">
        <v>93.172257142857106</v>
      </c>
      <c r="CJ30">
        <v>21.372299999999999</v>
      </c>
      <c r="CK30">
        <v>20.032</v>
      </c>
      <c r="CL30">
        <v>79.182871428571403</v>
      </c>
      <c r="CM30">
        <v>21.389928571428602</v>
      </c>
      <c r="CN30">
        <v>600.04214285714295</v>
      </c>
      <c r="CO30">
        <v>101.111428571429</v>
      </c>
      <c r="CP30">
        <v>4.5405485714285702E-2</v>
      </c>
      <c r="CQ30">
        <v>26.6328285714286</v>
      </c>
      <c r="CR30">
        <v>26.279385714285699</v>
      </c>
      <c r="CS30">
        <v>999.9</v>
      </c>
      <c r="CT30">
        <v>0</v>
      </c>
      <c r="CU30">
        <v>0</v>
      </c>
      <c r="CV30">
        <v>10008.025714285701</v>
      </c>
      <c r="CW30">
        <v>0</v>
      </c>
      <c r="CX30">
        <v>41.679614285714301</v>
      </c>
      <c r="CY30">
        <v>1199.9642857142901</v>
      </c>
      <c r="CZ30">
        <v>0.96699000000000002</v>
      </c>
      <c r="DA30">
        <v>3.3009499999999997E-2</v>
      </c>
      <c r="DB30">
        <v>0</v>
      </c>
      <c r="DC30">
        <v>2.7813142857142901</v>
      </c>
      <c r="DD30">
        <v>0</v>
      </c>
      <c r="DE30">
        <v>3692.6228571428601</v>
      </c>
      <c r="DF30">
        <v>10371.9428571429</v>
      </c>
      <c r="DG30">
        <v>39.892714285714298</v>
      </c>
      <c r="DH30">
        <v>42.776571428571401</v>
      </c>
      <c r="DI30">
        <v>41.58</v>
      </c>
      <c r="DJ30">
        <v>40.892714285714298</v>
      </c>
      <c r="DK30">
        <v>39.945999999999998</v>
      </c>
      <c r="DL30">
        <v>1160.35428571429</v>
      </c>
      <c r="DM30">
        <v>39.61</v>
      </c>
      <c r="DN30">
        <v>0</v>
      </c>
      <c r="DO30">
        <v>1617086231.5</v>
      </c>
      <c r="DP30">
        <v>0</v>
      </c>
      <c r="DQ30">
        <v>2.7070230769230799</v>
      </c>
      <c r="DR30">
        <v>1.00647522114628</v>
      </c>
      <c r="DS30">
        <v>-159.84102544311</v>
      </c>
      <c r="DT30">
        <v>3707.1011538461498</v>
      </c>
      <c r="DU30">
        <v>15</v>
      </c>
      <c r="DV30">
        <v>1617085932.5</v>
      </c>
      <c r="DW30" t="s">
        <v>288</v>
      </c>
      <c r="DX30">
        <v>1617085932.5</v>
      </c>
      <c r="DY30">
        <v>1617085930.5</v>
      </c>
      <c r="DZ30">
        <v>3</v>
      </c>
      <c r="EA30">
        <v>4.1000000000000002E-2</v>
      </c>
      <c r="EB30">
        <v>4.0000000000000001E-3</v>
      </c>
      <c r="EC30">
        <v>4.3620000000000001</v>
      </c>
      <c r="ED30">
        <v>-1.7999999999999999E-2</v>
      </c>
      <c r="EE30">
        <v>400</v>
      </c>
      <c r="EF30">
        <v>20</v>
      </c>
      <c r="EG30">
        <v>0.24</v>
      </c>
      <c r="EH30">
        <v>0.04</v>
      </c>
      <c r="EI30">
        <v>100</v>
      </c>
      <c r="EJ30">
        <v>100</v>
      </c>
      <c r="EK30">
        <v>4.3620000000000001</v>
      </c>
      <c r="EL30">
        <v>-1.77E-2</v>
      </c>
      <c r="EM30">
        <v>4.3617000000000399</v>
      </c>
      <c r="EN30">
        <v>0</v>
      </c>
      <c r="EO30">
        <v>0</v>
      </c>
      <c r="EP30">
        <v>0</v>
      </c>
      <c r="EQ30">
        <v>-1.7669999999998999E-2</v>
      </c>
      <c r="ER30">
        <v>0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5</v>
      </c>
      <c r="EZ30">
        <v>5</v>
      </c>
      <c r="FA30">
        <v>18</v>
      </c>
      <c r="FB30">
        <v>646.22799999999995</v>
      </c>
      <c r="FC30">
        <v>392.69099999999997</v>
      </c>
      <c r="FD30">
        <v>25.000299999999999</v>
      </c>
      <c r="FE30">
        <v>26.930900000000001</v>
      </c>
      <c r="FF30">
        <v>30.0002</v>
      </c>
      <c r="FG30">
        <v>26.9176</v>
      </c>
      <c r="FH30">
        <v>26.957699999999999</v>
      </c>
      <c r="FI30">
        <v>7.9479899999999999</v>
      </c>
      <c r="FJ30">
        <v>16.674399999999999</v>
      </c>
      <c r="FK30">
        <v>52.117600000000003</v>
      </c>
      <c r="FL30">
        <v>25</v>
      </c>
      <c r="FM30">
        <v>110.74</v>
      </c>
      <c r="FN30">
        <v>20</v>
      </c>
      <c r="FO30">
        <v>97.066000000000003</v>
      </c>
      <c r="FP30">
        <v>99.628500000000003</v>
      </c>
    </row>
    <row r="31" spans="1:172" x14ac:dyDescent="0.15">
      <c r="A31">
        <v>15</v>
      </c>
      <c r="B31">
        <v>1617086234.5</v>
      </c>
      <c r="C31">
        <v>56.5</v>
      </c>
      <c r="D31" t="s">
        <v>315</v>
      </c>
      <c r="E31" t="s">
        <v>316</v>
      </c>
      <c r="F31">
        <v>4</v>
      </c>
      <c r="G31">
        <v>1617086232.1875</v>
      </c>
      <c r="H31">
        <f t="shared" si="0"/>
        <v>9.1562955013624325E-4</v>
      </c>
      <c r="I31">
        <f t="shared" si="1"/>
        <v>0.91562955013624325</v>
      </c>
      <c r="J31">
        <f t="shared" si="2"/>
        <v>-0.22159531073783456</v>
      </c>
      <c r="K31">
        <f t="shared" si="3"/>
        <v>89.647274999999993</v>
      </c>
      <c r="L31">
        <f t="shared" si="4"/>
        <v>92.755593207565724</v>
      </c>
      <c r="M31">
        <f t="shared" si="5"/>
        <v>9.3829021316054853</v>
      </c>
      <c r="N31">
        <f t="shared" si="6"/>
        <v>9.0684731626676029</v>
      </c>
      <c r="O31">
        <f t="shared" si="7"/>
        <v>7.1904640386602658E-2</v>
      </c>
      <c r="P31">
        <f t="shared" si="8"/>
        <v>2.9484416063774956</v>
      </c>
      <c r="Q31">
        <f t="shared" si="9"/>
        <v>7.0944478294829721E-2</v>
      </c>
      <c r="R31">
        <f t="shared" si="10"/>
        <v>4.4425497467246583E-2</v>
      </c>
      <c r="S31">
        <f t="shared" si="11"/>
        <v>193.81341900000001</v>
      </c>
      <c r="T31">
        <f t="shared" si="12"/>
        <v>27.535936244963224</v>
      </c>
      <c r="U31">
        <f t="shared" si="13"/>
        <v>26.286200000000001</v>
      </c>
      <c r="V31">
        <f t="shared" si="14"/>
        <v>3.4318272278175663</v>
      </c>
      <c r="W31">
        <f t="shared" si="15"/>
        <v>61.721634175049701</v>
      </c>
      <c r="X31">
        <f t="shared" si="16"/>
        <v>2.1623629880938751</v>
      </c>
      <c r="Y31">
        <f t="shared" si="17"/>
        <v>3.5034117566640623</v>
      </c>
      <c r="Z31">
        <f t="shared" si="18"/>
        <v>1.2694642397236913</v>
      </c>
      <c r="AA31">
        <f t="shared" si="19"/>
        <v>-40.379263161008325</v>
      </c>
      <c r="AB31">
        <f t="shared" si="20"/>
        <v>55.648643042648132</v>
      </c>
      <c r="AC31">
        <f t="shared" si="21"/>
        <v>4.0513081341006476</v>
      </c>
      <c r="AD31">
        <f t="shared" si="22"/>
        <v>213.13410701574048</v>
      </c>
      <c r="AE31">
        <f t="shared" si="23"/>
        <v>6.4229028626254889</v>
      </c>
      <c r="AF31">
        <f t="shared" si="24"/>
        <v>0.91437474244584604</v>
      </c>
      <c r="AG31">
        <f t="shared" si="25"/>
        <v>-0.22159531073783456</v>
      </c>
      <c r="AH31">
        <v>101.946931334684</v>
      </c>
      <c r="AI31">
        <v>94.673333939393899</v>
      </c>
      <c r="AJ31">
        <v>1.69318115328702</v>
      </c>
      <c r="AK31">
        <v>66.499915544852101</v>
      </c>
      <c r="AL31">
        <f t="shared" si="26"/>
        <v>0.91562955013624325</v>
      </c>
      <c r="AM31">
        <v>20.033877308398299</v>
      </c>
      <c r="AN31">
        <v>21.377369090909099</v>
      </c>
      <c r="AO31">
        <v>1.03895167894238E-4</v>
      </c>
      <c r="AP31">
        <v>79.88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53514.271698098055</v>
      </c>
      <c r="AV31" t="s">
        <v>286</v>
      </c>
      <c r="AW31" t="s">
        <v>286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286</v>
      </c>
      <c r="BC31" t="s">
        <v>286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1009.1883000000001</v>
      </c>
      <c r="BI31">
        <f t="shared" si="33"/>
        <v>-0.22159531073783456</v>
      </c>
      <c r="BJ31" t="e">
        <f t="shared" si="34"/>
        <v>#DIV/0!</v>
      </c>
      <c r="BK31">
        <f t="shared" si="35"/>
        <v>-2.1957776436551488E-4</v>
      </c>
      <c r="BL31" t="e">
        <f t="shared" si="36"/>
        <v>#DIV/0!</v>
      </c>
      <c r="BM31" t="e">
        <f t="shared" si="37"/>
        <v>#DIV/0!</v>
      </c>
      <c r="BN31" t="s">
        <v>286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>
        <f t="shared" si="46"/>
        <v>1200</v>
      </c>
      <c r="BY31">
        <f t="shared" si="47"/>
        <v>1009.1883000000001</v>
      </c>
      <c r="BZ31">
        <f t="shared" si="48"/>
        <v>0.84099025000000016</v>
      </c>
      <c r="CA31">
        <f t="shared" si="49"/>
        <v>0.16151118250000002</v>
      </c>
      <c r="CB31">
        <v>9</v>
      </c>
      <c r="CC31">
        <v>0.5</v>
      </c>
      <c r="CD31" t="s">
        <v>287</v>
      </c>
      <c r="CE31">
        <v>2</v>
      </c>
      <c r="CF31" t="b">
        <v>1</v>
      </c>
      <c r="CG31">
        <v>1617086232.1875</v>
      </c>
      <c r="CH31">
        <v>89.647274999999993</v>
      </c>
      <c r="CI31">
        <v>99.404362500000005</v>
      </c>
      <c r="CJ31">
        <v>21.376249999999999</v>
      </c>
      <c r="CK31">
        <v>20.0340375</v>
      </c>
      <c r="CL31">
        <v>85.285574999999994</v>
      </c>
      <c r="CM31">
        <v>21.393887500000002</v>
      </c>
      <c r="CN31">
        <v>600.01374999999996</v>
      </c>
      <c r="CO31">
        <v>101.11175</v>
      </c>
      <c r="CP31">
        <v>4.5515100000000003E-2</v>
      </c>
      <c r="CQ31">
        <v>26.636287500000002</v>
      </c>
      <c r="CR31">
        <v>26.286200000000001</v>
      </c>
      <c r="CS31">
        <v>999.9</v>
      </c>
      <c r="CT31">
        <v>0</v>
      </c>
      <c r="CU31">
        <v>0</v>
      </c>
      <c r="CV31">
        <v>9996.9500000000007</v>
      </c>
      <c r="CW31">
        <v>0</v>
      </c>
      <c r="CX31">
        <v>42.202475</v>
      </c>
      <c r="CY31">
        <v>1200</v>
      </c>
      <c r="CZ31">
        <v>0.96699087500000003</v>
      </c>
      <c r="DA31">
        <v>3.30086375E-2</v>
      </c>
      <c r="DB31">
        <v>0</v>
      </c>
      <c r="DC31">
        <v>2.6745125000000001</v>
      </c>
      <c r="DD31">
        <v>0</v>
      </c>
      <c r="DE31">
        <v>3682.6550000000002</v>
      </c>
      <c r="DF31">
        <v>10372.237499999999</v>
      </c>
      <c r="DG31">
        <v>39.875</v>
      </c>
      <c r="DH31">
        <v>42.773249999999997</v>
      </c>
      <c r="DI31">
        <v>41.546500000000002</v>
      </c>
      <c r="DJ31">
        <v>40.882750000000001</v>
      </c>
      <c r="DK31">
        <v>39.936999999999998</v>
      </c>
      <c r="DL31">
        <v>1160.3900000000001</v>
      </c>
      <c r="DM31">
        <v>39.61</v>
      </c>
      <c r="DN31">
        <v>0</v>
      </c>
      <c r="DO31">
        <v>1617086235.7</v>
      </c>
      <c r="DP31">
        <v>0</v>
      </c>
      <c r="DQ31">
        <v>2.6993399999999999</v>
      </c>
      <c r="DR31">
        <v>-0.42982307748305298</v>
      </c>
      <c r="DS31">
        <v>-168.89076923864499</v>
      </c>
      <c r="DT31">
        <v>3694.9108000000001</v>
      </c>
      <c r="DU31">
        <v>15</v>
      </c>
      <c r="DV31">
        <v>1617085932.5</v>
      </c>
      <c r="DW31" t="s">
        <v>288</v>
      </c>
      <c r="DX31">
        <v>1617085932.5</v>
      </c>
      <c r="DY31">
        <v>1617085930.5</v>
      </c>
      <c r="DZ31">
        <v>3</v>
      </c>
      <c r="EA31">
        <v>4.1000000000000002E-2</v>
      </c>
      <c r="EB31">
        <v>4.0000000000000001E-3</v>
      </c>
      <c r="EC31">
        <v>4.3620000000000001</v>
      </c>
      <c r="ED31">
        <v>-1.7999999999999999E-2</v>
      </c>
      <c r="EE31">
        <v>400</v>
      </c>
      <c r="EF31">
        <v>20</v>
      </c>
      <c r="EG31">
        <v>0.24</v>
      </c>
      <c r="EH31">
        <v>0.04</v>
      </c>
      <c r="EI31">
        <v>100</v>
      </c>
      <c r="EJ31">
        <v>100</v>
      </c>
      <c r="EK31">
        <v>4.3620000000000001</v>
      </c>
      <c r="EL31">
        <v>-1.77E-2</v>
      </c>
      <c r="EM31">
        <v>4.3617000000000399</v>
      </c>
      <c r="EN31">
        <v>0</v>
      </c>
      <c r="EO31">
        <v>0</v>
      </c>
      <c r="EP31">
        <v>0</v>
      </c>
      <c r="EQ31">
        <v>-1.7669999999998999E-2</v>
      </c>
      <c r="ER31">
        <v>0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5</v>
      </c>
      <c r="EZ31">
        <v>5.0999999999999996</v>
      </c>
      <c r="FA31">
        <v>18</v>
      </c>
      <c r="FB31">
        <v>646.26900000000001</v>
      </c>
      <c r="FC31">
        <v>392.58499999999998</v>
      </c>
      <c r="FD31">
        <v>25.000299999999999</v>
      </c>
      <c r="FE31">
        <v>26.9316</v>
      </c>
      <c r="FF31">
        <v>30.0002</v>
      </c>
      <c r="FG31">
        <v>26.9178</v>
      </c>
      <c r="FH31">
        <v>26.959099999999999</v>
      </c>
      <c r="FI31">
        <v>8.2606199999999994</v>
      </c>
      <c r="FJ31">
        <v>16.674399999999999</v>
      </c>
      <c r="FK31">
        <v>52.117600000000003</v>
      </c>
      <c r="FL31">
        <v>25</v>
      </c>
      <c r="FM31">
        <v>117.46599999999999</v>
      </c>
      <c r="FN31">
        <v>20</v>
      </c>
      <c r="FO31">
        <v>97.066000000000003</v>
      </c>
      <c r="FP31">
        <v>99.628799999999998</v>
      </c>
    </row>
    <row r="32" spans="1:172" x14ac:dyDescent="0.15">
      <c r="A32">
        <v>16</v>
      </c>
      <c r="B32">
        <v>1617086238.5</v>
      </c>
      <c r="C32">
        <v>60.5</v>
      </c>
      <c r="D32" t="s">
        <v>317</v>
      </c>
      <c r="E32" t="s">
        <v>318</v>
      </c>
      <c r="F32">
        <v>4</v>
      </c>
      <c r="G32">
        <v>1617086236.5</v>
      </c>
      <c r="H32">
        <f t="shared" si="0"/>
        <v>9.1700986077344079E-4</v>
      </c>
      <c r="I32">
        <f t="shared" si="1"/>
        <v>0.91700986077344082</v>
      </c>
      <c r="J32">
        <f t="shared" si="2"/>
        <v>-8.8998328645429073E-2</v>
      </c>
      <c r="K32">
        <f t="shared" si="3"/>
        <v>96.759442857142901</v>
      </c>
      <c r="L32">
        <f t="shared" si="4"/>
        <v>96.765421963497516</v>
      </c>
      <c r="M32">
        <f t="shared" si="5"/>
        <v>9.7884986643178831</v>
      </c>
      <c r="N32">
        <f t="shared" si="6"/>
        <v>9.7878938359258996</v>
      </c>
      <c r="O32">
        <f t="shared" si="7"/>
        <v>7.2068310503674349E-2</v>
      </c>
      <c r="P32">
        <f t="shared" si="8"/>
        <v>2.949906927461841</v>
      </c>
      <c r="Q32">
        <f t="shared" si="9"/>
        <v>7.1104276182946929E-2</v>
      </c>
      <c r="R32">
        <f t="shared" si="10"/>
        <v>4.4525712866350438E-2</v>
      </c>
      <c r="S32">
        <f t="shared" si="11"/>
        <v>193.81455899999955</v>
      </c>
      <c r="T32">
        <f t="shared" si="12"/>
        <v>27.53455395544211</v>
      </c>
      <c r="U32">
        <f t="shared" si="13"/>
        <v>26.283128571428598</v>
      </c>
      <c r="V32">
        <f t="shared" si="14"/>
        <v>3.4312048895243135</v>
      </c>
      <c r="W32">
        <f t="shared" si="15"/>
        <v>61.733089082706307</v>
      </c>
      <c r="X32">
        <f t="shared" si="16"/>
        <v>2.1626858328869543</v>
      </c>
      <c r="Y32">
        <f t="shared" si="17"/>
        <v>3.5032846485124325</v>
      </c>
      <c r="Z32">
        <f t="shared" si="18"/>
        <v>1.2685190566373592</v>
      </c>
      <c r="AA32">
        <f t="shared" si="19"/>
        <v>-40.440134860108742</v>
      </c>
      <c r="AB32">
        <f t="shared" si="20"/>
        <v>56.066788053434756</v>
      </c>
      <c r="AC32">
        <f t="shared" si="21"/>
        <v>4.0796468622390671</v>
      </c>
      <c r="AD32">
        <f t="shared" si="22"/>
        <v>213.52085905556461</v>
      </c>
      <c r="AE32">
        <f t="shared" si="23"/>
        <v>6.4855091084635212</v>
      </c>
      <c r="AF32">
        <f t="shared" si="24"/>
        <v>0.91579439657362605</v>
      </c>
      <c r="AG32">
        <f t="shared" si="25"/>
        <v>-8.8998328645429073E-2</v>
      </c>
      <c r="AH32">
        <v>108.76461341600999</v>
      </c>
      <c r="AI32">
        <v>101.38171030303</v>
      </c>
      <c r="AJ32">
        <v>1.6723892390319299</v>
      </c>
      <c r="AK32">
        <v>66.499915544852101</v>
      </c>
      <c r="AL32">
        <f t="shared" si="26"/>
        <v>0.91700986077344082</v>
      </c>
      <c r="AM32">
        <v>20.035127255757601</v>
      </c>
      <c r="AN32">
        <v>21.380807878787898</v>
      </c>
      <c r="AO32">
        <v>6.6445791246025804E-5</v>
      </c>
      <c r="AP32">
        <v>79.88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53557.124407666801</v>
      </c>
      <c r="AV32" t="s">
        <v>286</v>
      </c>
      <c r="AW32" t="s">
        <v>286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286</v>
      </c>
      <c r="BC32" t="s">
        <v>286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1009.1942999999977</v>
      </c>
      <c r="BI32">
        <f t="shared" si="33"/>
        <v>-8.8998328645429073E-2</v>
      </c>
      <c r="BJ32" t="e">
        <f t="shared" si="34"/>
        <v>#DIV/0!</v>
      </c>
      <c r="BK32">
        <f t="shared" si="35"/>
        <v>-8.8187506256653719E-5</v>
      </c>
      <c r="BL32" t="e">
        <f t="shared" si="36"/>
        <v>#DIV/0!</v>
      </c>
      <c r="BM32" t="e">
        <f t="shared" si="37"/>
        <v>#DIV/0!</v>
      </c>
      <c r="BN32" t="s">
        <v>286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>
        <f t="shared" si="46"/>
        <v>1200.00714285714</v>
      </c>
      <c r="BY32">
        <f t="shared" si="47"/>
        <v>1009.1942999999977</v>
      </c>
      <c r="BZ32">
        <f t="shared" si="48"/>
        <v>0.8409902441056899</v>
      </c>
      <c r="CA32">
        <f t="shared" si="49"/>
        <v>0.16151117112398142</v>
      </c>
      <c r="CB32">
        <v>9</v>
      </c>
      <c r="CC32">
        <v>0.5</v>
      </c>
      <c r="CD32" t="s">
        <v>287</v>
      </c>
      <c r="CE32">
        <v>2</v>
      </c>
      <c r="CF32" t="b">
        <v>1</v>
      </c>
      <c r="CG32">
        <v>1617086236.5</v>
      </c>
      <c r="CH32">
        <v>96.759442857142901</v>
      </c>
      <c r="CI32">
        <v>106.62014285714299</v>
      </c>
      <c r="CJ32">
        <v>21.3795</v>
      </c>
      <c r="CK32">
        <v>20.035242857142901</v>
      </c>
      <c r="CL32">
        <v>92.397742857142802</v>
      </c>
      <c r="CM32">
        <v>21.397171428571401</v>
      </c>
      <c r="CN32">
        <v>600.02928571428595</v>
      </c>
      <c r="CO32">
        <v>101.111857142857</v>
      </c>
      <c r="CP32">
        <v>4.5131228571428601E-2</v>
      </c>
      <c r="CQ32">
        <v>26.635671428571399</v>
      </c>
      <c r="CR32">
        <v>26.283128571428598</v>
      </c>
      <c r="CS32">
        <v>999.9</v>
      </c>
      <c r="CT32">
        <v>0</v>
      </c>
      <c r="CU32">
        <v>0</v>
      </c>
      <c r="CV32">
        <v>10005.2642857143</v>
      </c>
      <c r="CW32">
        <v>0</v>
      </c>
      <c r="CX32">
        <v>43.701028571428601</v>
      </c>
      <c r="CY32">
        <v>1200.00714285714</v>
      </c>
      <c r="CZ32">
        <v>0.96699100000000004</v>
      </c>
      <c r="DA32">
        <v>3.3008514285714302E-2</v>
      </c>
      <c r="DB32">
        <v>0</v>
      </c>
      <c r="DC32">
        <v>2.63518571428571</v>
      </c>
      <c r="DD32">
        <v>0</v>
      </c>
      <c r="DE32">
        <v>3669.65</v>
      </c>
      <c r="DF32">
        <v>10372.314285714299</v>
      </c>
      <c r="DG32">
        <v>39.892714285714298</v>
      </c>
      <c r="DH32">
        <v>42.767714285714298</v>
      </c>
      <c r="DI32">
        <v>41.588999999999999</v>
      </c>
      <c r="DJ32">
        <v>40.910428571428596</v>
      </c>
      <c r="DK32">
        <v>39.936999999999998</v>
      </c>
      <c r="DL32">
        <v>1160.3971428571399</v>
      </c>
      <c r="DM32">
        <v>39.61</v>
      </c>
      <c r="DN32">
        <v>0</v>
      </c>
      <c r="DO32">
        <v>1617086239.3</v>
      </c>
      <c r="DP32">
        <v>0</v>
      </c>
      <c r="DQ32">
        <v>2.6931560000000001</v>
      </c>
      <c r="DR32">
        <v>-9.15230756910108E-2</v>
      </c>
      <c r="DS32">
        <v>-174.14153873468501</v>
      </c>
      <c r="DT32">
        <v>3684.5888</v>
      </c>
      <c r="DU32">
        <v>15</v>
      </c>
      <c r="DV32">
        <v>1617085932.5</v>
      </c>
      <c r="DW32" t="s">
        <v>288</v>
      </c>
      <c r="DX32">
        <v>1617085932.5</v>
      </c>
      <c r="DY32">
        <v>1617085930.5</v>
      </c>
      <c r="DZ32">
        <v>3</v>
      </c>
      <c r="EA32">
        <v>4.1000000000000002E-2</v>
      </c>
      <c r="EB32">
        <v>4.0000000000000001E-3</v>
      </c>
      <c r="EC32">
        <v>4.3620000000000001</v>
      </c>
      <c r="ED32">
        <v>-1.7999999999999999E-2</v>
      </c>
      <c r="EE32">
        <v>400</v>
      </c>
      <c r="EF32">
        <v>20</v>
      </c>
      <c r="EG32">
        <v>0.24</v>
      </c>
      <c r="EH32">
        <v>0.04</v>
      </c>
      <c r="EI32">
        <v>100</v>
      </c>
      <c r="EJ32">
        <v>100</v>
      </c>
      <c r="EK32">
        <v>4.3620000000000001</v>
      </c>
      <c r="EL32">
        <v>-1.7600000000000001E-2</v>
      </c>
      <c r="EM32">
        <v>4.3617000000000399</v>
      </c>
      <c r="EN32">
        <v>0</v>
      </c>
      <c r="EO32">
        <v>0</v>
      </c>
      <c r="EP32">
        <v>0</v>
      </c>
      <c r="EQ32">
        <v>-1.7669999999998999E-2</v>
      </c>
      <c r="ER32">
        <v>0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5.0999999999999996</v>
      </c>
      <c r="EZ32">
        <v>5.0999999999999996</v>
      </c>
      <c r="FA32">
        <v>18</v>
      </c>
      <c r="FB32">
        <v>646.13499999999999</v>
      </c>
      <c r="FC32">
        <v>392.83800000000002</v>
      </c>
      <c r="FD32">
        <v>25.0002</v>
      </c>
      <c r="FE32">
        <v>26.932600000000001</v>
      </c>
      <c r="FF32">
        <v>30.000299999999999</v>
      </c>
      <c r="FG32">
        <v>26.9178</v>
      </c>
      <c r="FH32">
        <v>26.959900000000001</v>
      </c>
      <c r="FI32">
        <v>8.5765499999999992</v>
      </c>
      <c r="FJ32">
        <v>16.674399999999999</v>
      </c>
      <c r="FK32">
        <v>52.117600000000003</v>
      </c>
      <c r="FL32">
        <v>25</v>
      </c>
      <c r="FM32">
        <v>124.17400000000001</v>
      </c>
      <c r="FN32">
        <v>20</v>
      </c>
      <c r="FO32">
        <v>97.065299999999993</v>
      </c>
      <c r="FP32">
        <v>99.628299999999996</v>
      </c>
    </row>
    <row r="33" spans="1:172" x14ac:dyDescent="0.15">
      <c r="A33">
        <v>17</v>
      </c>
      <c r="B33">
        <v>1617086242.5</v>
      </c>
      <c r="C33">
        <v>64.5</v>
      </c>
      <c r="D33" t="s">
        <v>319</v>
      </c>
      <c r="E33" t="s">
        <v>320</v>
      </c>
      <c r="F33">
        <v>4</v>
      </c>
      <c r="G33">
        <v>1617086240.1875</v>
      </c>
      <c r="H33">
        <f t="shared" si="0"/>
        <v>9.2131882624595909E-4</v>
      </c>
      <c r="I33">
        <f t="shared" si="1"/>
        <v>0.92131882624595907</v>
      </c>
      <c r="J33">
        <f t="shared" si="2"/>
        <v>2.0544668365112127E-2</v>
      </c>
      <c r="K33">
        <f t="shared" si="3"/>
        <v>102.7932375</v>
      </c>
      <c r="L33">
        <f t="shared" si="4"/>
        <v>100.24863295424286</v>
      </c>
      <c r="M33">
        <f t="shared" si="5"/>
        <v>10.140970854851819</v>
      </c>
      <c r="N33">
        <f t="shared" si="6"/>
        <v>10.398378460074973</v>
      </c>
      <c r="O33">
        <f t="shared" si="7"/>
        <v>7.2569355631302401E-2</v>
      </c>
      <c r="P33">
        <f t="shared" si="8"/>
        <v>2.9473904425825319</v>
      </c>
      <c r="Q33">
        <f t="shared" si="9"/>
        <v>7.1591145743043191E-2</v>
      </c>
      <c r="R33">
        <f t="shared" si="10"/>
        <v>4.4831255779279509E-2</v>
      </c>
      <c r="S33">
        <f t="shared" si="11"/>
        <v>193.80743400000003</v>
      </c>
      <c r="T33">
        <f t="shared" si="12"/>
        <v>27.532117671361139</v>
      </c>
      <c r="U33">
        <f t="shared" si="13"/>
        <v>26.2724875</v>
      </c>
      <c r="V33">
        <f t="shared" si="14"/>
        <v>3.4290495389230324</v>
      </c>
      <c r="W33">
        <f t="shared" si="15"/>
        <v>61.755343667637653</v>
      </c>
      <c r="X33">
        <f t="shared" si="16"/>
        <v>2.1632111186382228</v>
      </c>
      <c r="Y33">
        <f t="shared" si="17"/>
        <v>3.5028727720801833</v>
      </c>
      <c r="Z33">
        <f t="shared" si="18"/>
        <v>1.2658384202848096</v>
      </c>
      <c r="AA33">
        <f t="shared" si="19"/>
        <v>-40.630160237446795</v>
      </c>
      <c r="AB33">
        <f t="shared" si="20"/>
        <v>57.392590284412734</v>
      </c>
      <c r="AC33">
        <f t="shared" si="21"/>
        <v>4.1794186793736454</v>
      </c>
      <c r="AD33">
        <f t="shared" si="22"/>
        <v>214.7492827263396</v>
      </c>
      <c r="AE33">
        <f t="shared" si="23"/>
        <v>6.6019337065790387</v>
      </c>
      <c r="AF33">
        <f t="shared" si="24"/>
        <v>0.91903651045874979</v>
      </c>
      <c r="AG33">
        <f t="shared" si="25"/>
        <v>2.0544668365112127E-2</v>
      </c>
      <c r="AH33">
        <v>115.656899670191</v>
      </c>
      <c r="AI33">
        <v>108.079321212121</v>
      </c>
      <c r="AJ33">
        <v>1.6783000668729</v>
      </c>
      <c r="AK33">
        <v>66.499915544852101</v>
      </c>
      <c r="AL33">
        <f t="shared" si="26"/>
        <v>0.92131882624595907</v>
      </c>
      <c r="AM33">
        <v>20.035292624069299</v>
      </c>
      <c r="AN33">
        <v>21.387001818181801</v>
      </c>
      <c r="AO33">
        <v>1.29605488851462E-4</v>
      </c>
      <c r="AP33">
        <v>79.88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53484.113515815567</v>
      </c>
      <c r="AV33" t="s">
        <v>286</v>
      </c>
      <c r="AW33" t="s">
        <v>286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286</v>
      </c>
      <c r="BC33" t="s">
        <v>286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1009.1568000000001</v>
      </c>
      <c r="BI33">
        <f t="shared" si="33"/>
        <v>2.0544668365112127E-2</v>
      </c>
      <c r="BJ33" t="e">
        <f t="shared" si="34"/>
        <v>#DIV/0!</v>
      </c>
      <c r="BK33">
        <f t="shared" si="35"/>
        <v>2.0358251923895401E-5</v>
      </c>
      <c r="BL33" t="e">
        <f t="shared" si="36"/>
        <v>#DIV/0!</v>
      </c>
      <c r="BM33" t="e">
        <f t="shared" si="37"/>
        <v>#DIV/0!</v>
      </c>
      <c r="BN33" t="s">
        <v>286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>
        <f t="shared" si="46"/>
        <v>1199.9625000000001</v>
      </c>
      <c r="BY33">
        <f t="shared" si="47"/>
        <v>1009.1568000000001</v>
      </c>
      <c r="BZ33">
        <f t="shared" si="48"/>
        <v>0.84099028094627959</v>
      </c>
      <c r="CA33">
        <f t="shared" si="49"/>
        <v>0.16151124222631957</v>
      </c>
      <c r="CB33">
        <v>9</v>
      </c>
      <c r="CC33">
        <v>0.5</v>
      </c>
      <c r="CD33" t="s">
        <v>287</v>
      </c>
      <c r="CE33">
        <v>2</v>
      </c>
      <c r="CF33" t="b">
        <v>1</v>
      </c>
      <c r="CG33">
        <v>1617086240.1875</v>
      </c>
      <c r="CH33">
        <v>102.7932375</v>
      </c>
      <c r="CI33">
        <v>112.83775</v>
      </c>
      <c r="CJ33">
        <v>21.384437500000001</v>
      </c>
      <c r="CK33">
        <v>20.035374999999998</v>
      </c>
      <c r="CL33">
        <v>98.431349999999995</v>
      </c>
      <c r="CM33">
        <v>21.402112500000001</v>
      </c>
      <c r="CN33">
        <v>600.00562500000001</v>
      </c>
      <c r="CO33">
        <v>101.113</v>
      </c>
      <c r="CP33">
        <v>4.5195937499999998E-2</v>
      </c>
      <c r="CQ33">
        <v>26.633675</v>
      </c>
      <c r="CR33">
        <v>26.2724875</v>
      </c>
      <c r="CS33">
        <v>999.9</v>
      </c>
      <c r="CT33">
        <v>0</v>
      </c>
      <c r="CU33">
        <v>0</v>
      </c>
      <c r="CV33">
        <v>9990.8575000000001</v>
      </c>
      <c r="CW33">
        <v>0</v>
      </c>
      <c r="CX33">
        <v>42.493112500000002</v>
      </c>
      <c r="CY33">
        <v>1199.9625000000001</v>
      </c>
      <c r="CZ33">
        <v>0.96699000000000002</v>
      </c>
      <c r="DA33">
        <v>3.3009499999999997E-2</v>
      </c>
      <c r="DB33">
        <v>0</v>
      </c>
      <c r="DC33">
        <v>2.7075125</v>
      </c>
      <c r="DD33">
        <v>0</v>
      </c>
      <c r="DE33">
        <v>3657.29</v>
      </c>
      <c r="DF33">
        <v>10371.924999999999</v>
      </c>
      <c r="DG33">
        <v>39.859250000000003</v>
      </c>
      <c r="DH33">
        <v>42.765500000000003</v>
      </c>
      <c r="DI33">
        <v>41.554375</v>
      </c>
      <c r="DJ33">
        <v>40.890250000000002</v>
      </c>
      <c r="DK33">
        <v>39.976374999999997</v>
      </c>
      <c r="DL33">
        <v>1160.3525</v>
      </c>
      <c r="DM33">
        <v>39.61</v>
      </c>
      <c r="DN33">
        <v>0</v>
      </c>
      <c r="DO33">
        <v>1617086243.5</v>
      </c>
      <c r="DP33">
        <v>0</v>
      </c>
      <c r="DQ33">
        <v>2.6760999999999999</v>
      </c>
      <c r="DR33">
        <v>-0.20566153231871501</v>
      </c>
      <c r="DS33">
        <v>-181.52512795122999</v>
      </c>
      <c r="DT33">
        <v>3672.8919230769202</v>
      </c>
      <c r="DU33">
        <v>15</v>
      </c>
      <c r="DV33">
        <v>1617085932.5</v>
      </c>
      <c r="DW33" t="s">
        <v>288</v>
      </c>
      <c r="DX33">
        <v>1617085932.5</v>
      </c>
      <c r="DY33">
        <v>1617085930.5</v>
      </c>
      <c r="DZ33">
        <v>3</v>
      </c>
      <c r="EA33">
        <v>4.1000000000000002E-2</v>
      </c>
      <c r="EB33">
        <v>4.0000000000000001E-3</v>
      </c>
      <c r="EC33">
        <v>4.3620000000000001</v>
      </c>
      <c r="ED33">
        <v>-1.7999999999999999E-2</v>
      </c>
      <c r="EE33">
        <v>400</v>
      </c>
      <c r="EF33">
        <v>20</v>
      </c>
      <c r="EG33">
        <v>0.24</v>
      </c>
      <c r="EH33">
        <v>0.04</v>
      </c>
      <c r="EI33">
        <v>100</v>
      </c>
      <c r="EJ33">
        <v>100</v>
      </c>
      <c r="EK33">
        <v>4.3620000000000001</v>
      </c>
      <c r="EL33">
        <v>-1.7600000000000001E-2</v>
      </c>
      <c r="EM33">
        <v>4.3617000000000399</v>
      </c>
      <c r="EN33">
        <v>0</v>
      </c>
      <c r="EO33">
        <v>0</v>
      </c>
      <c r="EP33">
        <v>0</v>
      </c>
      <c r="EQ33">
        <v>-1.7669999999998999E-2</v>
      </c>
      <c r="ER33">
        <v>0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5.2</v>
      </c>
      <c r="EZ33">
        <v>5.2</v>
      </c>
      <c r="FA33">
        <v>18</v>
      </c>
      <c r="FB33">
        <v>646.28800000000001</v>
      </c>
      <c r="FC33">
        <v>392.75099999999998</v>
      </c>
      <c r="FD33">
        <v>24.9999</v>
      </c>
      <c r="FE33">
        <v>26.933900000000001</v>
      </c>
      <c r="FF33">
        <v>30.000299999999999</v>
      </c>
      <c r="FG33">
        <v>26.9193</v>
      </c>
      <c r="FH33">
        <v>26.959900000000001</v>
      </c>
      <c r="FI33">
        <v>8.8892699999999998</v>
      </c>
      <c r="FJ33">
        <v>16.674399999999999</v>
      </c>
      <c r="FK33">
        <v>52.117600000000003</v>
      </c>
      <c r="FL33">
        <v>25</v>
      </c>
      <c r="FM33">
        <v>130.88999999999999</v>
      </c>
      <c r="FN33">
        <v>20</v>
      </c>
      <c r="FO33">
        <v>97.064800000000005</v>
      </c>
      <c r="FP33">
        <v>99.628900000000002</v>
      </c>
    </row>
    <row r="34" spans="1:172" x14ac:dyDescent="0.15">
      <c r="A34">
        <v>18</v>
      </c>
      <c r="B34">
        <v>1617086246.5</v>
      </c>
      <c r="C34">
        <v>68.5</v>
      </c>
      <c r="D34" t="s">
        <v>321</v>
      </c>
      <c r="E34" t="s">
        <v>322</v>
      </c>
      <c r="F34">
        <v>4</v>
      </c>
      <c r="G34">
        <v>1617086244.5</v>
      </c>
      <c r="H34">
        <f t="shared" si="0"/>
        <v>9.2288715136290133E-4</v>
      </c>
      <c r="I34">
        <f t="shared" si="1"/>
        <v>0.92288715136290134</v>
      </c>
      <c r="J34">
        <f t="shared" si="2"/>
        <v>0.23837979093569689</v>
      </c>
      <c r="K34">
        <f t="shared" si="3"/>
        <v>109.84699999999999</v>
      </c>
      <c r="L34">
        <f t="shared" si="4"/>
        <v>102.35397659691301</v>
      </c>
      <c r="M34">
        <f t="shared" si="5"/>
        <v>10.353922413839346</v>
      </c>
      <c r="N34">
        <f t="shared" si="6"/>
        <v>11.111901591005823</v>
      </c>
      <c r="O34">
        <f t="shared" si="7"/>
        <v>7.2651889385592153E-2</v>
      </c>
      <c r="P34">
        <f t="shared" si="8"/>
        <v>2.9468546894989678</v>
      </c>
      <c r="Q34">
        <f t="shared" si="9"/>
        <v>7.1671293737608111E-2</v>
      </c>
      <c r="R34">
        <f t="shared" si="10"/>
        <v>4.4881558517637102E-2</v>
      </c>
      <c r="S34">
        <f t="shared" si="11"/>
        <v>193.81692171428594</v>
      </c>
      <c r="T34">
        <f t="shared" si="12"/>
        <v>27.532501613392832</v>
      </c>
      <c r="U34">
        <f t="shared" si="13"/>
        <v>26.278542857142899</v>
      </c>
      <c r="V34">
        <f t="shared" si="14"/>
        <v>3.4302759073950786</v>
      </c>
      <c r="W34">
        <f t="shared" si="15"/>
        <v>61.767595508605034</v>
      </c>
      <c r="X34">
        <f t="shared" si="16"/>
        <v>2.1637144651785185</v>
      </c>
      <c r="Y34">
        <f t="shared" si="17"/>
        <v>3.5029928676389628</v>
      </c>
      <c r="Z34">
        <f t="shared" si="18"/>
        <v>1.2665614422165601</v>
      </c>
      <c r="AA34">
        <f t="shared" si="19"/>
        <v>-40.699323375103951</v>
      </c>
      <c r="AB34">
        <f t="shared" si="20"/>
        <v>56.512623821481796</v>
      </c>
      <c r="AC34">
        <f t="shared" si="21"/>
        <v>4.1162231355635219</v>
      </c>
      <c r="AD34">
        <f t="shared" si="22"/>
        <v>213.74644529622731</v>
      </c>
      <c r="AE34">
        <f t="shared" si="23"/>
        <v>6.7682642630331022</v>
      </c>
      <c r="AF34">
        <f t="shared" si="24"/>
        <v>0.92183498421645427</v>
      </c>
      <c r="AG34">
        <f t="shared" si="25"/>
        <v>0.23837979093569689</v>
      </c>
      <c r="AH34">
        <v>122.580419542352</v>
      </c>
      <c r="AI34">
        <v>114.741006060606</v>
      </c>
      <c r="AJ34">
        <v>1.6623953019347699</v>
      </c>
      <c r="AK34">
        <v>66.499915544852101</v>
      </c>
      <c r="AL34">
        <f t="shared" si="26"/>
        <v>0.92288715136290134</v>
      </c>
      <c r="AM34">
        <v>20.0363996845022</v>
      </c>
      <c r="AN34">
        <v>21.3907684848485</v>
      </c>
      <c r="AO34">
        <v>6.1285643317976398E-5</v>
      </c>
      <c r="AP34">
        <v>79.88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53468.380792219934</v>
      </c>
      <c r="AV34" t="s">
        <v>286</v>
      </c>
      <c r="AW34" t="s">
        <v>286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286</v>
      </c>
      <c r="BC34" t="s">
        <v>286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1009.2063428571441</v>
      </c>
      <c r="BI34">
        <f t="shared" si="33"/>
        <v>0.23837979093569689</v>
      </c>
      <c r="BJ34" t="e">
        <f t="shared" si="34"/>
        <v>#DIV/0!</v>
      </c>
      <c r="BK34">
        <f t="shared" si="35"/>
        <v>2.3620520483534079E-4</v>
      </c>
      <c r="BL34" t="e">
        <f t="shared" si="36"/>
        <v>#DIV/0!</v>
      </c>
      <c r="BM34" t="e">
        <f t="shared" si="37"/>
        <v>#DIV/0!</v>
      </c>
      <c r="BN34" t="s">
        <v>286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>
        <f t="shared" si="46"/>
        <v>1200.0214285714301</v>
      </c>
      <c r="BY34">
        <f t="shared" si="47"/>
        <v>1009.2063428571441</v>
      </c>
      <c r="BZ34">
        <f t="shared" si="48"/>
        <v>0.84099026803092802</v>
      </c>
      <c r="CA34">
        <f t="shared" si="49"/>
        <v>0.16151121729969106</v>
      </c>
      <c r="CB34">
        <v>9</v>
      </c>
      <c r="CC34">
        <v>0.5</v>
      </c>
      <c r="CD34" t="s">
        <v>287</v>
      </c>
      <c r="CE34">
        <v>2</v>
      </c>
      <c r="CF34" t="b">
        <v>1</v>
      </c>
      <c r="CG34">
        <v>1617086244.5</v>
      </c>
      <c r="CH34">
        <v>109.84699999999999</v>
      </c>
      <c r="CI34">
        <v>120.151142857143</v>
      </c>
      <c r="CJ34">
        <v>21.389457142857101</v>
      </c>
      <c r="CK34">
        <v>20.036300000000001</v>
      </c>
      <c r="CL34">
        <v>105.48557142857101</v>
      </c>
      <c r="CM34">
        <v>21.4071142857143</v>
      </c>
      <c r="CN34">
        <v>600.00842857142902</v>
      </c>
      <c r="CO34">
        <v>101.112571428571</v>
      </c>
      <c r="CP34">
        <v>4.5417328571428599E-2</v>
      </c>
      <c r="CQ34">
        <v>26.634257142857098</v>
      </c>
      <c r="CR34">
        <v>26.278542857142899</v>
      </c>
      <c r="CS34">
        <v>999.9</v>
      </c>
      <c r="CT34">
        <v>0</v>
      </c>
      <c r="CU34">
        <v>0</v>
      </c>
      <c r="CV34">
        <v>9987.8585714285691</v>
      </c>
      <c r="CW34">
        <v>0</v>
      </c>
      <c r="CX34">
        <v>42.637700000000002</v>
      </c>
      <c r="CY34">
        <v>1200.0214285714301</v>
      </c>
      <c r="CZ34">
        <v>0.96699100000000004</v>
      </c>
      <c r="DA34">
        <v>3.3008514285714302E-2</v>
      </c>
      <c r="DB34">
        <v>0</v>
      </c>
      <c r="DC34">
        <v>2.5932285714285701</v>
      </c>
      <c r="DD34">
        <v>0</v>
      </c>
      <c r="DE34">
        <v>3644.9</v>
      </c>
      <c r="DF34">
        <v>10372.4428571429</v>
      </c>
      <c r="DG34">
        <v>39.856999999999999</v>
      </c>
      <c r="DH34">
        <v>42.758857142857103</v>
      </c>
      <c r="DI34">
        <v>41.597999999999999</v>
      </c>
      <c r="DJ34">
        <v>40.892714285714298</v>
      </c>
      <c r="DK34">
        <v>39.954999999999998</v>
      </c>
      <c r="DL34">
        <v>1160.4100000000001</v>
      </c>
      <c r="DM34">
        <v>39.611428571428597</v>
      </c>
      <c r="DN34">
        <v>0</v>
      </c>
      <c r="DO34">
        <v>1617086247.0999999</v>
      </c>
      <c r="DP34">
        <v>0</v>
      </c>
      <c r="DQ34">
        <v>2.6316346153846202</v>
      </c>
      <c r="DR34">
        <v>7.9996589757199907E-2</v>
      </c>
      <c r="DS34">
        <v>-185.782564105598</v>
      </c>
      <c r="DT34">
        <v>3662.0369230769202</v>
      </c>
      <c r="DU34">
        <v>15</v>
      </c>
      <c r="DV34">
        <v>1617085932.5</v>
      </c>
      <c r="DW34" t="s">
        <v>288</v>
      </c>
      <c r="DX34">
        <v>1617085932.5</v>
      </c>
      <c r="DY34">
        <v>1617085930.5</v>
      </c>
      <c r="DZ34">
        <v>3</v>
      </c>
      <c r="EA34">
        <v>4.1000000000000002E-2</v>
      </c>
      <c r="EB34">
        <v>4.0000000000000001E-3</v>
      </c>
      <c r="EC34">
        <v>4.3620000000000001</v>
      </c>
      <c r="ED34">
        <v>-1.7999999999999999E-2</v>
      </c>
      <c r="EE34">
        <v>400</v>
      </c>
      <c r="EF34">
        <v>20</v>
      </c>
      <c r="EG34">
        <v>0.24</v>
      </c>
      <c r="EH34">
        <v>0.04</v>
      </c>
      <c r="EI34">
        <v>100</v>
      </c>
      <c r="EJ34">
        <v>100</v>
      </c>
      <c r="EK34">
        <v>4.3620000000000001</v>
      </c>
      <c r="EL34">
        <v>-1.77E-2</v>
      </c>
      <c r="EM34">
        <v>4.3617000000000399</v>
      </c>
      <c r="EN34">
        <v>0</v>
      </c>
      <c r="EO34">
        <v>0</v>
      </c>
      <c r="EP34">
        <v>0</v>
      </c>
      <c r="EQ34">
        <v>-1.7669999999998999E-2</v>
      </c>
      <c r="ER34">
        <v>0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5.2</v>
      </c>
      <c r="EZ34">
        <v>5.3</v>
      </c>
      <c r="FA34">
        <v>18</v>
      </c>
      <c r="FB34">
        <v>646.23900000000003</v>
      </c>
      <c r="FC34">
        <v>392.69</v>
      </c>
      <c r="FD34">
        <v>25</v>
      </c>
      <c r="FE34">
        <v>26.933900000000001</v>
      </c>
      <c r="FF34">
        <v>30.0002</v>
      </c>
      <c r="FG34">
        <v>26.92</v>
      </c>
      <c r="FH34">
        <v>26.961400000000001</v>
      </c>
      <c r="FI34">
        <v>9.1996900000000004</v>
      </c>
      <c r="FJ34">
        <v>16.674399999999999</v>
      </c>
      <c r="FK34">
        <v>52.117600000000003</v>
      </c>
      <c r="FL34">
        <v>25</v>
      </c>
      <c r="FM34">
        <v>134.25200000000001</v>
      </c>
      <c r="FN34">
        <v>20</v>
      </c>
      <c r="FO34">
        <v>97.065200000000004</v>
      </c>
      <c r="FP34">
        <v>99.628600000000006</v>
      </c>
    </row>
    <row r="35" spans="1:172" x14ac:dyDescent="0.15">
      <c r="A35">
        <v>19</v>
      </c>
      <c r="B35">
        <v>1617086250.5</v>
      </c>
      <c r="C35">
        <v>72.5</v>
      </c>
      <c r="D35" t="s">
        <v>323</v>
      </c>
      <c r="E35" t="s">
        <v>324</v>
      </c>
      <c r="F35">
        <v>4</v>
      </c>
      <c r="G35">
        <v>1617086248.1875</v>
      </c>
      <c r="H35">
        <f t="shared" si="0"/>
        <v>9.2680730862928161E-4</v>
      </c>
      <c r="I35">
        <f t="shared" si="1"/>
        <v>0.92680730862928162</v>
      </c>
      <c r="J35">
        <f t="shared" si="2"/>
        <v>0.31986214029501808</v>
      </c>
      <c r="K35">
        <f t="shared" si="3"/>
        <v>115.86750000000001</v>
      </c>
      <c r="L35">
        <f t="shared" si="4"/>
        <v>106.4915789557475</v>
      </c>
      <c r="M35">
        <f t="shared" si="5"/>
        <v>10.772407580423236</v>
      </c>
      <c r="N35">
        <f t="shared" si="6"/>
        <v>11.720851052864626</v>
      </c>
      <c r="O35">
        <f t="shared" si="7"/>
        <v>7.3017997688945874E-2</v>
      </c>
      <c r="P35">
        <f t="shared" si="8"/>
        <v>2.9482505405703372</v>
      </c>
      <c r="Q35">
        <f t="shared" si="9"/>
        <v>7.2028028992794535E-2</v>
      </c>
      <c r="R35">
        <f t="shared" si="10"/>
        <v>4.5105344643702049E-2</v>
      </c>
      <c r="S35">
        <f t="shared" si="11"/>
        <v>193.81062600000001</v>
      </c>
      <c r="T35">
        <f t="shared" si="12"/>
        <v>27.532683968094378</v>
      </c>
      <c r="U35">
        <f t="shared" si="13"/>
        <v>26.275612500000001</v>
      </c>
      <c r="V35">
        <f t="shared" si="14"/>
        <v>3.4296823854792984</v>
      </c>
      <c r="W35">
        <f t="shared" si="15"/>
        <v>61.771153542625356</v>
      </c>
      <c r="X35">
        <f t="shared" si="16"/>
        <v>2.1640468765404561</v>
      </c>
      <c r="Y35">
        <f t="shared" si="17"/>
        <v>3.5033292280144153</v>
      </c>
      <c r="Z35">
        <f t="shared" si="18"/>
        <v>1.2656355089388422</v>
      </c>
      <c r="AA35">
        <f t="shared" si="19"/>
        <v>-40.872202310551316</v>
      </c>
      <c r="AB35">
        <f t="shared" si="20"/>
        <v>57.264300104426134</v>
      </c>
      <c r="AC35">
        <f t="shared" si="21"/>
        <v>4.1689712964242842</v>
      </c>
      <c r="AD35">
        <f t="shared" si="22"/>
        <v>214.37169509029911</v>
      </c>
      <c r="AE35">
        <f t="shared" si="23"/>
        <v>6.8786484527192213</v>
      </c>
      <c r="AF35">
        <f t="shared" si="24"/>
        <v>0.92499817670276419</v>
      </c>
      <c r="AG35">
        <f t="shared" si="25"/>
        <v>0.31986214029501808</v>
      </c>
      <c r="AH35">
        <v>129.42773455036601</v>
      </c>
      <c r="AI35">
        <v>121.428642424242</v>
      </c>
      <c r="AJ35">
        <v>1.6701852137268001</v>
      </c>
      <c r="AK35">
        <v>66.499915544852101</v>
      </c>
      <c r="AL35">
        <f t="shared" si="26"/>
        <v>0.92680730862928162</v>
      </c>
      <c r="AM35">
        <v>20.034922347359299</v>
      </c>
      <c r="AN35">
        <v>21.3950775757576</v>
      </c>
      <c r="AO35">
        <v>5.5051383399455899E-5</v>
      </c>
      <c r="AP35">
        <v>79.88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53508.773901646549</v>
      </c>
      <c r="AV35" t="s">
        <v>286</v>
      </c>
      <c r="AW35" t="s">
        <v>286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286</v>
      </c>
      <c r="BC35" t="s">
        <v>286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1009.1736000000001</v>
      </c>
      <c r="BI35">
        <f t="shared" si="33"/>
        <v>0.31986214029501808</v>
      </c>
      <c r="BJ35" t="e">
        <f t="shared" si="34"/>
        <v>#DIV/0!</v>
      </c>
      <c r="BK35">
        <f t="shared" si="35"/>
        <v>3.1695452625298367E-4</v>
      </c>
      <c r="BL35" t="e">
        <f t="shared" si="36"/>
        <v>#DIV/0!</v>
      </c>
      <c r="BM35" t="e">
        <f t="shared" si="37"/>
        <v>#DIV/0!</v>
      </c>
      <c r="BN35" t="s">
        <v>286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>
        <f t="shared" si="46"/>
        <v>1199.9825000000001</v>
      </c>
      <c r="BY35">
        <f t="shared" si="47"/>
        <v>1009.1736000000001</v>
      </c>
      <c r="BZ35">
        <f t="shared" si="48"/>
        <v>0.84099026444135649</v>
      </c>
      <c r="CA35">
        <f t="shared" si="49"/>
        <v>0.16151121037181793</v>
      </c>
      <c r="CB35">
        <v>9</v>
      </c>
      <c r="CC35">
        <v>0.5</v>
      </c>
      <c r="CD35" t="s">
        <v>287</v>
      </c>
      <c r="CE35">
        <v>2</v>
      </c>
      <c r="CF35" t="b">
        <v>1</v>
      </c>
      <c r="CG35">
        <v>1617086248.1875</v>
      </c>
      <c r="CH35">
        <v>115.86750000000001</v>
      </c>
      <c r="CI35">
        <v>126.346125</v>
      </c>
      <c r="CJ35">
        <v>21.392875</v>
      </c>
      <c r="CK35">
        <v>20.035074999999999</v>
      </c>
      <c r="CL35">
        <v>111.505875</v>
      </c>
      <c r="CM35">
        <v>21.410550000000001</v>
      </c>
      <c r="CN35">
        <v>600.00649999999996</v>
      </c>
      <c r="CO35">
        <v>101.111875</v>
      </c>
      <c r="CP35">
        <v>4.5490549999999998E-2</v>
      </c>
      <c r="CQ35">
        <v>26.635887499999999</v>
      </c>
      <c r="CR35">
        <v>26.275612500000001</v>
      </c>
      <c r="CS35">
        <v>999.9</v>
      </c>
      <c r="CT35">
        <v>0</v>
      </c>
      <c r="CU35">
        <v>0</v>
      </c>
      <c r="CV35">
        <v>9995.8525000000009</v>
      </c>
      <c r="CW35">
        <v>0</v>
      </c>
      <c r="CX35">
        <v>43.531174999999998</v>
      </c>
      <c r="CY35">
        <v>1199.9825000000001</v>
      </c>
      <c r="CZ35">
        <v>0.96699087500000003</v>
      </c>
      <c r="DA35">
        <v>3.30086375E-2</v>
      </c>
      <c r="DB35">
        <v>0</v>
      </c>
      <c r="DC35">
        <v>2.6808749999999999</v>
      </c>
      <c r="DD35">
        <v>0</v>
      </c>
      <c r="DE35">
        <v>3632.94875</v>
      </c>
      <c r="DF35">
        <v>10372.0875</v>
      </c>
      <c r="DG35">
        <v>39.859250000000003</v>
      </c>
      <c r="DH35">
        <v>42.765500000000003</v>
      </c>
      <c r="DI35">
        <v>41.569875000000003</v>
      </c>
      <c r="DJ35">
        <v>40.905999999999999</v>
      </c>
      <c r="DK35">
        <v>39.936999999999998</v>
      </c>
      <c r="DL35">
        <v>1160.3724999999999</v>
      </c>
      <c r="DM35">
        <v>39.61</v>
      </c>
      <c r="DN35">
        <v>0</v>
      </c>
      <c r="DO35">
        <v>1617086251.3</v>
      </c>
      <c r="DP35">
        <v>0</v>
      </c>
      <c r="DQ35">
        <v>2.6728800000000001</v>
      </c>
      <c r="DR35">
        <v>0.169892320965778</v>
      </c>
      <c r="DS35">
        <v>-188.440000292029</v>
      </c>
      <c r="DT35">
        <v>3647.9868000000001</v>
      </c>
      <c r="DU35">
        <v>15</v>
      </c>
      <c r="DV35">
        <v>1617085932.5</v>
      </c>
      <c r="DW35" t="s">
        <v>288</v>
      </c>
      <c r="DX35">
        <v>1617085932.5</v>
      </c>
      <c r="DY35">
        <v>1617085930.5</v>
      </c>
      <c r="DZ35">
        <v>3</v>
      </c>
      <c r="EA35">
        <v>4.1000000000000002E-2</v>
      </c>
      <c r="EB35">
        <v>4.0000000000000001E-3</v>
      </c>
      <c r="EC35">
        <v>4.3620000000000001</v>
      </c>
      <c r="ED35">
        <v>-1.7999999999999999E-2</v>
      </c>
      <c r="EE35">
        <v>400</v>
      </c>
      <c r="EF35">
        <v>20</v>
      </c>
      <c r="EG35">
        <v>0.24</v>
      </c>
      <c r="EH35">
        <v>0.04</v>
      </c>
      <c r="EI35">
        <v>100</v>
      </c>
      <c r="EJ35">
        <v>100</v>
      </c>
      <c r="EK35">
        <v>4.3620000000000001</v>
      </c>
      <c r="EL35">
        <v>-1.77E-2</v>
      </c>
      <c r="EM35">
        <v>4.3617000000000399</v>
      </c>
      <c r="EN35">
        <v>0</v>
      </c>
      <c r="EO35">
        <v>0</v>
      </c>
      <c r="EP35">
        <v>0</v>
      </c>
      <c r="EQ35">
        <v>-1.7669999999998999E-2</v>
      </c>
      <c r="ER35">
        <v>0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5.3</v>
      </c>
      <c r="EZ35">
        <v>5.3</v>
      </c>
      <c r="FA35">
        <v>18</v>
      </c>
      <c r="FB35">
        <v>646.33500000000004</v>
      </c>
      <c r="FC35">
        <v>392.65300000000002</v>
      </c>
      <c r="FD35">
        <v>25.000299999999999</v>
      </c>
      <c r="FE35">
        <v>26.936</v>
      </c>
      <c r="FF35">
        <v>30</v>
      </c>
      <c r="FG35">
        <v>26.92</v>
      </c>
      <c r="FH35">
        <v>26.962199999999999</v>
      </c>
      <c r="FI35">
        <v>9.4971200000000007</v>
      </c>
      <c r="FJ35">
        <v>16.674399999999999</v>
      </c>
      <c r="FK35">
        <v>52.117600000000003</v>
      </c>
      <c r="FL35">
        <v>25</v>
      </c>
      <c r="FM35">
        <v>140.958</v>
      </c>
      <c r="FN35">
        <v>20</v>
      </c>
      <c r="FO35">
        <v>97.064800000000005</v>
      </c>
      <c r="FP35">
        <v>99.626999999999995</v>
      </c>
    </row>
    <row r="36" spans="1:172" x14ac:dyDescent="0.15">
      <c r="A36">
        <v>20</v>
      </c>
      <c r="B36">
        <v>1617086254.5</v>
      </c>
      <c r="C36">
        <v>76.5</v>
      </c>
      <c r="D36" t="s">
        <v>325</v>
      </c>
      <c r="E36" t="s">
        <v>326</v>
      </c>
      <c r="F36">
        <v>4</v>
      </c>
      <c r="G36">
        <v>1617086252.5</v>
      </c>
      <c r="H36">
        <f t="shared" si="0"/>
        <v>9.2672561721397339E-4</v>
      </c>
      <c r="I36">
        <f t="shared" si="1"/>
        <v>0.9267256172139734</v>
      </c>
      <c r="J36">
        <f t="shared" si="2"/>
        <v>0.4188697586188157</v>
      </c>
      <c r="K36">
        <f t="shared" si="3"/>
        <v>122.921142857143</v>
      </c>
      <c r="L36">
        <f t="shared" si="4"/>
        <v>111.24814086948501</v>
      </c>
      <c r="M36">
        <f t="shared" si="5"/>
        <v>11.253507814810595</v>
      </c>
      <c r="N36">
        <f t="shared" si="6"/>
        <v>12.434311539382687</v>
      </c>
      <c r="O36">
        <f t="shared" si="7"/>
        <v>7.3138382261714666E-2</v>
      </c>
      <c r="P36">
        <f t="shared" si="8"/>
        <v>2.9493843079257873</v>
      </c>
      <c r="Q36">
        <f t="shared" si="9"/>
        <v>7.214554670909834E-2</v>
      </c>
      <c r="R36">
        <f t="shared" si="10"/>
        <v>4.5179046159117699E-2</v>
      </c>
      <c r="S36">
        <f t="shared" si="11"/>
        <v>193.81729500000068</v>
      </c>
      <c r="T36">
        <f t="shared" si="12"/>
        <v>27.532278311671813</v>
      </c>
      <c r="U36">
        <f t="shared" si="13"/>
        <v>26.266300000000001</v>
      </c>
      <c r="V36">
        <f t="shared" si="14"/>
        <v>3.4277968035798416</v>
      </c>
      <c r="W36">
        <f t="shared" si="15"/>
        <v>61.779790550926705</v>
      </c>
      <c r="X36">
        <f t="shared" si="16"/>
        <v>2.1643310227233563</v>
      </c>
      <c r="Y36">
        <f t="shared" si="17"/>
        <v>3.5032993854830914</v>
      </c>
      <c r="Z36">
        <f t="shared" si="18"/>
        <v>1.2634657808564853</v>
      </c>
      <c r="AA36">
        <f t="shared" si="19"/>
        <v>-40.868599719136228</v>
      </c>
      <c r="AB36">
        <f t="shared" si="20"/>
        <v>58.744076789790178</v>
      </c>
      <c r="AC36">
        <f t="shared" si="21"/>
        <v>4.2748559720452404</v>
      </c>
      <c r="AD36">
        <f t="shared" si="22"/>
        <v>215.96762804269986</v>
      </c>
      <c r="AE36">
        <f t="shared" si="23"/>
        <v>6.9319764748213357</v>
      </c>
      <c r="AF36">
        <f t="shared" si="24"/>
        <v>0.92641610032961041</v>
      </c>
      <c r="AG36">
        <f t="shared" si="25"/>
        <v>0.4188697586188157</v>
      </c>
      <c r="AH36">
        <v>136.22129035192299</v>
      </c>
      <c r="AI36">
        <v>128.102509090909</v>
      </c>
      <c r="AJ36">
        <v>1.6631686866430699</v>
      </c>
      <c r="AK36">
        <v>66.499915544852101</v>
      </c>
      <c r="AL36">
        <f t="shared" si="26"/>
        <v>0.9267256172139734</v>
      </c>
      <c r="AM36">
        <v>20.035983713939402</v>
      </c>
      <c r="AN36">
        <v>21.3962503030303</v>
      </c>
      <c r="AO36">
        <v>2.9027941756364501E-6</v>
      </c>
      <c r="AP36">
        <v>79.88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53541.860086421315</v>
      </c>
      <c r="AV36" t="s">
        <v>286</v>
      </c>
      <c r="AW36" t="s">
        <v>286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286</v>
      </c>
      <c r="BC36" t="s">
        <v>286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1009.2087000000037</v>
      </c>
      <c r="BI36">
        <f t="shared" si="33"/>
        <v>0.4188697586188157</v>
      </c>
      <c r="BJ36" t="e">
        <f t="shared" si="34"/>
        <v>#DIV/0!</v>
      </c>
      <c r="BK36">
        <f t="shared" si="35"/>
        <v>4.150477087829447E-4</v>
      </c>
      <c r="BL36" t="e">
        <f t="shared" si="36"/>
        <v>#DIV/0!</v>
      </c>
      <c r="BM36" t="e">
        <f t="shared" si="37"/>
        <v>#DIV/0!</v>
      </c>
      <c r="BN36" t="s">
        <v>286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>
        <f t="shared" si="46"/>
        <v>1200.02428571429</v>
      </c>
      <c r="BY36">
        <f t="shared" si="47"/>
        <v>1009.2087000000037</v>
      </c>
      <c r="BZ36">
        <f t="shared" si="48"/>
        <v>0.8409902299596318</v>
      </c>
      <c r="CA36">
        <f t="shared" si="49"/>
        <v>0.16151114382208931</v>
      </c>
      <c r="CB36">
        <v>9</v>
      </c>
      <c r="CC36">
        <v>0.5</v>
      </c>
      <c r="CD36" t="s">
        <v>287</v>
      </c>
      <c r="CE36">
        <v>2</v>
      </c>
      <c r="CF36" t="b">
        <v>1</v>
      </c>
      <c r="CG36">
        <v>1617086252.5</v>
      </c>
      <c r="CH36">
        <v>122.921142857143</v>
      </c>
      <c r="CI36">
        <v>133.48942857142899</v>
      </c>
      <c r="CJ36">
        <v>21.395800000000001</v>
      </c>
      <c r="CK36">
        <v>20.035971428571401</v>
      </c>
      <c r="CL36">
        <v>118.55928571428601</v>
      </c>
      <c r="CM36">
        <v>21.413457142857101</v>
      </c>
      <c r="CN36">
        <v>600.02800000000002</v>
      </c>
      <c r="CO36">
        <v>101.111571428571</v>
      </c>
      <c r="CP36">
        <v>4.5245457142857097E-2</v>
      </c>
      <c r="CQ36">
        <v>26.635742857142901</v>
      </c>
      <c r="CR36">
        <v>26.266300000000001</v>
      </c>
      <c r="CS36">
        <v>999.9</v>
      </c>
      <c r="CT36">
        <v>0</v>
      </c>
      <c r="CU36">
        <v>0</v>
      </c>
      <c r="CV36">
        <v>10002.322857142901</v>
      </c>
      <c r="CW36">
        <v>0</v>
      </c>
      <c r="CX36">
        <v>43.557342857142899</v>
      </c>
      <c r="CY36">
        <v>1200.02428571429</v>
      </c>
      <c r="CZ36">
        <v>0.96699199999999996</v>
      </c>
      <c r="DA36">
        <v>3.30075285714286E-2</v>
      </c>
      <c r="DB36">
        <v>0</v>
      </c>
      <c r="DC36">
        <v>2.8403714285714301</v>
      </c>
      <c r="DD36">
        <v>0</v>
      </c>
      <c r="DE36">
        <v>3618.34428571429</v>
      </c>
      <c r="DF36">
        <v>10372.4571428571</v>
      </c>
      <c r="DG36">
        <v>39.875</v>
      </c>
      <c r="DH36">
        <v>42.785428571428596</v>
      </c>
      <c r="DI36">
        <v>41.553142857142902</v>
      </c>
      <c r="DJ36">
        <v>40.892428571428603</v>
      </c>
      <c r="DK36">
        <v>39.972999999999999</v>
      </c>
      <c r="DL36">
        <v>1160.4142857142899</v>
      </c>
      <c r="DM36">
        <v>39.61</v>
      </c>
      <c r="DN36">
        <v>0</v>
      </c>
      <c r="DO36">
        <v>1617086255.5</v>
      </c>
      <c r="DP36">
        <v>0</v>
      </c>
      <c r="DQ36">
        <v>2.7001461538461502</v>
      </c>
      <c r="DR36">
        <v>1.56161368183774</v>
      </c>
      <c r="DS36">
        <v>-193.55965784196999</v>
      </c>
      <c r="DT36">
        <v>3635.5007692307699</v>
      </c>
      <c r="DU36">
        <v>15</v>
      </c>
      <c r="DV36">
        <v>1617085932.5</v>
      </c>
      <c r="DW36" t="s">
        <v>288</v>
      </c>
      <c r="DX36">
        <v>1617085932.5</v>
      </c>
      <c r="DY36">
        <v>1617085930.5</v>
      </c>
      <c r="DZ36">
        <v>3</v>
      </c>
      <c r="EA36">
        <v>4.1000000000000002E-2</v>
      </c>
      <c r="EB36">
        <v>4.0000000000000001E-3</v>
      </c>
      <c r="EC36">
        <v>4.3620000000000001</v>
      </c>
      <c r="ED36">
        <v>-1.7999999999999999E-2</v>
      </c>
      <c r="EE36">
        <v>400</v>
      </c>
      <c r="EF36">
        <v>20</v>
      </c>
      <c r="EG36">
        <v>0.24</v>
      </c>
      <c r="EH36">
        <v>0.04</v>
      </c>
      <c r="EI36">
        <v>100</v>
      </c>
      <c r="EJ36">
        <v>100</v>
      </c>
      <c r="EK36">
        <v>4.3620000000000001</v>
      </c>
      <c r="EL36">
        <v>-1.7600000000000001E-2</v>
      </c>
      <c r="EM36">
        <v>4.3617000000000399</v>
      </c>
      <c r="EN36">
        <v>0</v>
      </c>
      <c r="EO36">
        <v>0</v>
      </c>
      <c r="EP36">
        <v>0</v>
      </c>
      <c r="EQ36">
        <v>-1.7669999999998999E-2</v>
      </c>
      <c r="ER36">
        <v>0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5.4</v>
      </c>
      <c r="EZ36">
        <v>5.4</v>
      </c>
      <c r="FA36">
        <v>18</v>
      </c>
      <c r="FB36">
        <v>646.27599999999995</v>
      </c>
      <c r="FC36">
        <v>392.65300000000002</v>
      </c>
      <c r="FD36">
        <v>25.0002</v>
      </c>
      <c r="FE36">
        <v>26.936199999999999</v>
      </c>
      <c r="FF36">
        <v>30.0001</v>
      </c>
      <c r="FG36">
        <v>26.921600000000002</v>
      </c>
      <c r="FH36">
        <v>26.962199999999999</v>
      </c>
      <c r="FI36">
        <v>9.7858800000000006</v>
      </c>
      <c r="FJ36">
        <v>16.674399999999999</v>
      </c>
      <c r="FK36">
        <v>52.117600000000003</v>
      </c>
      <c r="FL36">
        <v>25</v>
      </c>
      <c r="FM36">
        <v>147.72399999999999</v>
      </c>
      <c r="FN36">
        <v>20</v>
      </c>
      <c r="FO36">
        <v>97.064499999999995</v>
      </c>
      <c r="FP36">
        <v>99.627399999999994</v>
      </c>
    </row>
    <row r="37" spans="1:172" x14ac:dyDescent="0.15">
      <c r="A37">
        <v>21</v>
      </c>
      <c r="B37">
        <v>1617086258.5</v>
      </c>
      <c r="C37">
        <v>80.5</v>
      </c>
      <c r="D37" t="s">
        <v>327</v>
      </c>
      <c r="E37" t="s">
        <v>328</v>
      </c>
      <c r="F37">
        <v>4</v>
      </c>
      <c r="G37">
        <v>1617086256.1875</v>
      </c>
      <c r="H37">
        <f t="shared" si="0"/>
        <v>9.3041761942939851E-4</v>
      </c>
      <c r="I37">
        <f t="shared" si="1"/>
        <v>0.93041761942939849</v>
      </c>
      <c r="J37">
        <f t="shared" si="2"/>
        <v>0.52727211988885303</v>
      </c>
      <c r="K37">
        <f t="shared" si="3"/>
        <v>128.79499999999999</v>
      </c>
      <c r="L37">
        <f t="shared" si="4"/>
        <v>114.69978611666954</v>
      </c>
      <c r="M37">
        <f t="shared" si="5"/>
        <v>11.602898625122947</v>
      </c>
      <c r="N37">
        <f t="shared" si="6"/>
        <v>13.028754272502749</v>
      </c>
      <c r="O37">
        <f t="shared" si="7"/>
        <v>7.3573299809282372E-2</v>
      </c>
      <c r="P37">
        <f t="shared" si="8"/>
        <v>2.9483087359034084</v>
      </c>
      <c r="Q37">
        <f t="shared" si="9"/>
        <v>7.2568347718572568E-2</v>
      </c>
      <c r="R37">
        <f t="shared" si="10"/>
        <v>4.5444364648305341E-2</v>
      </c>
      <c r="S37">
        <f t="shared" si="11"/>
        <v>193.816683375</v>
      </c>
      <c r="T37">
        <f t="shared" si="12"/>
        <v>27.530707554133524</v>
      </c>
      <c r="U37">
        <f t="shared" si="13"/>
        <v>26.256425</v>
      </c>
      <c r="V37">
        <f t="shared" si="14"/>
        <v>3.4257983164932528</v>
      </c>
      <c r="W37">
        <f t="shared" si="15"/>
        <v>61.792313933237608</v>
      </c>
      <c r="X37">
        <f t="shared" si="16"/>
        <v>2.1646527406953973</v>
      </c>
      <c r="Y37">
        <f t="shared" si="17"/>
        <v>3.5031100195311624</v>
      </c>
      <c r="Z37">
        <f t="shared" si="18"/>
        <v>1.2611455757978556</v>
      </c>
      <c r="AA37">
        <f t="shared" si="19"/>
        <v>-41.031417016836471</v>
      </c>
      <c r="AB37">
        <f t="shared" si="20"/>
        <v>60.14638506369716</v>
      </c>
      <c r="AC37">
        <f t="shared" si="21"/>
        <v>4.3782632344828407</v>
      </c>
      <c r="AD37">
        <f t="shared" si="22"/>
        <v>217.30991465634349</v>
      </c>
      <c r="AE37">
        <f t="shared" si="23"/>
        <v>6.7422498907497372</v>
      </c>
      <c r="AF37">
        <f t="shared" si="24"/>
        <v>0.92882300237234461</v>
      </c>
      <c r="AG37">
        <f t="shared" si="25"/>
        <v>0.52727211988885303</v>
      </c>
      <c r="AH37">
        <v>142.36246002473899</v>
      </c>
      <c r="AI37">
        <v>134.474127272727</v>
      </c>
      <c r="AJ37">
        <v>1.5749017970665899</v>
      </c>
      <c r="AK37">
        <v>66.499915544852101</v>
      </c>
      <c r="AL37">
        <f t="shared" si="26"/>
        <v>0.93041761942939849</v>
      </c>
      <c r="AM37">
        <v>20.035365650216502</v>
      </c>
      <c r="AN37">
        <v>21.4008260606061</v>
      </c>
      <c r="AO37">
        <v>5.3627094474254903E-5</v>
      </c>
      <c r="AP37">
        <v>79.88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53510.698504309468</v>
      </c>
      <c r="AV37" t="s">
        <v>286</v>
      </c>
      <c r="AW37" t="s">
        <v>286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286</v>
      </c>
      <c r="BC37" t="s">
        <v>286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1009.2051375</v>
      </c>
      <c r="BI37">
        <f t="shared" si="33"/>
        <v>0.52727211988885303</v>
      </c>
      <c r="BJ37" t="e">
        <f t="shared" si="34"/>
        <v>#DIV/0!</v>
      </c>
      <c r="BK37">
        <f t="shared" si="35"/>
        <v>5.2246277817710079E-4</v>
      </c>
      <c r="BL37" t="e">
        <f t="shared" si="36"/>
        <v>#DIV/0!</v>
      </c>
      <c r="BM37" t="e">
        <f t="shared" si="37"/>
        <v>#DIV/0!</v>
      </c>
      <c r="BN37" t="s">
        <v>286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>
        <f t="shared" si="46"/>
        <v>1200.02</v>
      </c>
      <c r="BY37">
        <f t="shared" si="47"/>
        <v>1009.2051375</v>
      </c>
      <c r="BZ37">
        <f t="shared" si="48"/>
        <v>0.84099026474558758</v>
      </c>
      <c r="CA37">
        <f t="shared" si="49"/>
        <v>0.16151121095898402</v>
      </c>
      <c r="CB37">
        <v>9</v>
      </c>
      <c r="CC37">
        <v>0.5</v>
      </c>
      <c r="CD37" t="s">
        <v>287</v>
      </c>
      <c r="CE37">
        <v>2</v>
      </c>
      <c r="CF37" t="b">
        <v>1</v>
      </c>
      <c r="CG37">
        <v>1617086256.1875</v>
      </c>
      <c r="CH37">
        <v>128.79499999999999</v>
      </c>
      <c r="CI37">
        <v>139.08775</v>
      </c>
      <c r="CJ37">
        <v>21.39855</v>
      </c>
      <c r="CK37">
        <v>20.035137500000001</v>
      </c>
      <c r="CL37">
        <v>124.433375</v>
      </c>
      <c r="CM37">
        <v>21.416237500000001</v>
      </c>
      <c r="CN37">
        <v>600.00387499999999</v>
      </c>
      <c r="CO37">
        <v>101.113625</v>
      </c>
      <c r="CP37">
        <v>4.5226450000000001E-2</v>
      </c>
      <c r="CQ37">
        <v>26.634824999999999</v>
      </c>
      <c r="CR37">
        <v>26.256425</v>
      </c>
      <c r="CS37">
        <v>999.9</v>
      </c>
      <c r="CT37">
        <v>0</v>
      </c>
      <c r="CU37">
        <v>0</v>
      </c>
      <c r="CV37">
        <v>9996.01</v>
      </c>
      <c r="CW37">
        <v>0</v>
      </c>
      <c r="CX37">
        <v>43.593887500000001</v>
      </c>
      <c r="CY37">
        <v>1200.02</v>
      </c>
      <c r="CZ37">
        <v>0.96699087500000003</v>
      </c>
      <c r="DA37">
        <v>3.30086375E-2</v>
      </c>
      <c r="DB37">
        <v>0</v>
      </c>
      <c r="DC37">
        <v>2.7603624999999998</v>
      </c>
      <c r="DD37">
        <v>0</v>
      </c>
      <c r="DE37">
        <v>3606.96875</v>
      </c>
      <c r="DF37">
        <v>10372.4375</v>
      </c>
      <c r="DG37">
        <v>39.890500000000003</v>
      </c>
      <c r="DH37">
        <v>42.75</v>
      </c>
      <c r="DI37">
        <v>41.523125</v>
      </c>
      <c r="DJ37">
        <v>40.898249999999997</v>
      </c>
      <c r="DK37">
        <v>39.960625</v>
      </c>
      <c r="DL37">
        <v>1160.4087500000001</v>
      </c>
      <c r="DM37">
        <v>39.611249999999998</v>
      </c>
      <c r="DN37">
        <v>0</v>
      </c>
      <c r="DO37">
        <v>1617086259.0999999</v>
      </c>
      <c r="DP37">
        <v>0</v>
      </c>
      <c r="DQ37">
        <v>2.71931923076923</v>
      </c>
      <c r="DR37">
        <v>0.65931283172671495</v>
      </c>
      <c r="DS37">
        <v>-194.99897436283501</v>
      </c>
      <c r="DT37">
        <v>3624.0946153846198</v>
      </c>
      <c r="DU37">
        <v>15</v>
      </c>
      <c r="DV37">
        <v>1617085932.5</v>
      </c>
      <c r="DW37" t="s">
        <v>288</v>
      </c>
      <c r="DX37">
        <v>1617085932.5</v>
      </c>
      <c r="DY37">
        <v>1617085930.5</v>
      </c>
      <c r="DZ37">
        <v>3</v>
      </c>
      <c r="EA37">
        <v>4.1000000000000002E-2</v>
      </c>
      <c r="EB37">
        <v>4.0000000000000001E-3</v>
      </c>
      <c r="EC37">
        <v>4.3620000000000001</v>
      </c>
      <c r="ED37">
        <v>-1.7999999999999999E-2</v>
      </c>
      <c r="EE37">
        <v>400</v>
      </c>
      <c r="EF37">
        <v>20</v>
      </c>
      <c r="EG37">
        <v>0.24</v>
      </c>
      <c r="EH37">
        <v>0.04</v>
      </c>
      <c r="EI37">
        <v>100</v>
      </c>
      <c r="EJ37">
        <v>100</v>
      </c>
      <c r="EK37">
        <v>4.3620000000000001</v>
      </c>
      <c r="EL37">
        <v>-1.7600000000000001E-2</v>
      </c>
      <c r="EM37">
        <v>4.3617000000000399</v>
      </c>
      <c r="EN37">
        <v>0</v>
      </c>
      <c r="EO37">
        <v>0</v>
      </c>
      <c r="EP37">
        <v>0</v>
      </c>
      <c r="EQ37">
        <v>-1.7669999999998999E-2</v>
      </c>
      <c r="ER37">
        <v>0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5.4</v>
      </c>
      <c r="EZ37">
        <v>5.5</v>
      </c>
      <c r="FA37">
        <v>18</v>
      </c>
      <c r="FB37">
        <v>646.30499999999995</v>
      </c>
      <c r="FC37">
        <v>392.70299999999997</v>
      </c>
      <c r="FD37">
        <v>25.0001</v>
      </c>
      <c r="FE37">
        <v>26.938300000000002</v>
      </c>
      <c r="FF37">
        <v>30.0002</v>
      </c>
      <c r="FG37">
        <v>26.9223</v>
      </c>
      <c r="FH37">
        <v>26.963100000000001</v>
      </c>
      <c r="FI37">
        <v>10.093500000000001</v>
      </c>
      <c r="FJ37">
        <v>16.674399999999999</v>
      </c>
      <c r="FK37">
        <v>52.117600000000003</v>
      </c>
      <c r="FL37">
        <v>25</v>
      </c>
      <c r="FM37">
        <v>154.482</v>
      </c>
      <c r="FN37">
        <v>20</v>
      </c>
      <c r="FO37">
        <v>97.065200000000004</v>
      </c>
      <c r="FP37">
        <v>99.628299999999996</v>
      </c>
    </row>
    <row r="38" spans="1:172" x14ac:dyDescent="0.15">
      <c r="A38">
        <v>22</v>
      </c>
      <c r="B38">
        <v>1617086262.5</v>
      </c>
      <c r="C38">
        <v>84.5</v>
      </c>
      <c r="D38" t="s">
        <v>329</v>
      </c>
      <c r="E38" t="s">
        <v>330</v>
      </c>
      <c r="F38">
        <v>4</v>
      </c>
      <c r="G38">
        <v>1617086260.5</v>
      </c>
      <c r="H38">
        <f t="shared" si="0"/>
        <v>9.3264670368174024E-4</v>
      </c>
      <c r="I38">
        <f t="shared" si="1"/>
        <v>0.93264670368174019</v>
      </c>
      <c r="J38">
        <f t="shared" si="2"/>
        <v>0.69704376189550432</v>
      </c>
      <c r="K38">
        <f t="shared" si="3"/>
        <v>135.43285714285699</v>
      </c>
      <c r="L38">
        <f t="shared" si="4"/>
        <v>117.54674569385023</v>
      </c>
      <c r="M38">
        <f t="shared" si="5"/>
        <v>11.890761748334493</v>
      </c>
      <c r="N38">
        <f t="shared" si="6"/>
        <v>13.700080148336989</v>
      </c>
      <c r="O38">
        <f t="shared" si="7"/>
        <v>7.3773700914805951E-2</v>
      </c>
      <c r="P38">
        <f t="shared" si="8"/>
        <v>2.9492614155519177</v>
      </c>
      <c r="Q38">
        <f t="shared" si="9"/>
        <v>7.2763628833908023E-2</v>
      </c>
      <c r="R38">
        <f t="shared" si="10"/>
        <v>4.5566866815142701E-2</v>
      </c>
      <c r="S38">
        <f t="shared" si="11"/>
        <v>193.82398971428503</v>
      </c>
      <c r="T38">
        <f t="shared" si="12"/>
        <v>27.530093587338186</v>
      </c>
      <c r="U38">
        <f t="shared" si="13"/>
        <v>26.256285714285699</v>
      </c>
      <c r="V38">
        <f t="shared" si="14"/>
        <v>3.4257701353465166</v>
      </c>
      <c r="W38">
        <f t="shared" si="15"/>
        <v>61.801891302465194</v>
      </c>
      <c r="X38">
        <f t="shared" si="16"/>
        <v>2.1650123809745683</v>
      </c>
      <c r="Y38">
        <f t="shared" si="17"/>
        <v>3.5031490709220559</v>
      </c>
      <c r="Z38">
        <f t="shared" si="18"/>
        <v>1.2607577543719484</v>
      </c>
      <c r="AA38">
        <f t="shared" si="19"/>
        <v>-41.129719632364747</v>
      </c>
      <c r="AB38">
        <f t="shared" si="20"/>
        <v>60.218063063283203</v>
      </c>
      <c r="AC38">
        <f t="shared" si="21"/>
        <v>4.3820660586541758</v>
      </c>
      <c r="AD38">
        <f t="shared" si="22"/>
        <v>217.29439920385767</v>
      </c>
      <c r="AE38">
        <f t="shared" si="23"/>
        <v>6.8913820416015312</v>
      </c>
      <c r="AF38">
        <f t="shared" si="24"/>
        <v>0.93227301081347769</v>
      </c>
      <c r="AG38">
        <f t="shared" si="25"/>
        <v>0.69704376189550432</v>
      </c>
      <c r="AH38">
        <v>148.906284904497</v>
      </c>
      <c r="AI38">
        <v>140.757466666667</v>
      </c>
      <c r="AJ38">
        <v>1.57507706163981</v>
      </c>
      <c r="AK38">
        <v>66.499915544852101</v>
      </c>
      <c r="AL38">
        <f t="shared" si="26"/>
        <v>0.93264670368174019</v>
      </c>
      <c r="AM38">
        <v>20.033831929350701</v>
      </c>
      <c r="AN38">
        <v>21.402709090909099</v>
      </c>
      <c r="AO38">
        <v>2.37002280872722E-5</v>
      </c>
      <c r="AP38">
        <v>79.88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53538.427295766262</v>
      </c>
      <c r="AV38" t="s">
        <v>286</v>
      </c>
      <c r="AW38" t="s">
        <v>286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286</v>
      </c>
      <c r="BC38" t="s">
        <v>286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1009.2435428571392</v>
      </c>
      <c r="BI38">
        <f t="shared" si="33"/>
        <v>0.69704376189550432</v>
      </c>
      <c r="BJ38" t="e">
        <f t="shared" si="34"/>
        <v>#DIV/0!</v>
      </c>
      <c r="BK38">
        <f t="shared" si="35"/>
        <v>6.9065962009743818E-4</v>
      </c>
      <c r="BL38" t="e">
        <f t="shared" si="36"/>
        <v>#DIV/0!</v>
      </c>
      <c r="BM38" t="e">
        <f t="shared" si="37"/>
        <v>#DIV/0!</v>
      </c>
      <c r="BN38" t="s">
        <v>286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>
        <f t="shared" si="46"/>
        <v>1200.0657142857101</v>
      </c>
      <c r="BY38">
        <f t="shared" si="47"/>
        <v>1009.2435428571392</v>
      </c>
      <c r="BZ38">
        <f t="shared" si="48"/>
        <v>0.84099023148732321</v>
      </c>
      <c r="CA38">
        <f t="shared" si="49"/>
        <v>0.16151114677053399</v>
      </c>
      <c r="CB38">
        <v>9</v>
      </c>
      <c r="CC38">
        <v>0.5</v>
      </c>
      <c r="CD38" t="s">
        <v>287</v>
      </c>
      <c r="CE38">
        <v>2</v>
      </c>
      <c r="CF38" t="b">
        <v>1</v>
      </c>
      <c r="CG38">
        <v>1617086260.5</v>
      </c>
      <c r="CH38">
        <v>135.43285714285699</v>
      </c>
      <c r="CI38">
        <v>145.95914285714301</v>
      </c>
      <c r="CJ38">
        <v>21.402342857142902</v>
      </c>
      <c r="CK38">
        <v>20.033885714285699</v>
      </c>
      <c r="CL38">
        <v>131.071142857143</v>
      </c>
      <c r="CM38">
        <v>21.420014285714299</v>
      </c>
      <c r="CN38">
        <v>600.01014285714302</v>
      </c>
      <c r="CO38">
        <v>101.112571428571</v>
      </c>
      <c r="CP38">
        <v>4.5156742857142801E-2</v>
      </c>
      <c r="CQ38">
        <v>26.635014285714298</v>
      </c>
      <c r="CR38">
        <v>26.256285714285699</v>
      </c>
      <c r="CS38">
        <v>999.9</v>
      </c>
      <c r="CT38">
        <v>0</v>
      </c>
      <c r="CU38">
        <v>0</v>
      </c>
      <c r="CV38">
        <v>10001.525714285701</v>
      </c>
      <c r="CW38">
        <v>0</v>
      </c>
      <c r="CX38">
        <v>43.577171428571397</v>
      </c>
      <c r="CY38">
        <v>1200.0657142857101</v>
      </c>
      <c r="CZ38">
        <v>0.96699199999999996</v>
      </c>
      <c r="DA38">
        <v>3.30075285714286E-2</v>
      </c>
      <c r="DB38">
        <v>0</v>
      </c>
      <c r="DC38">
        <v>2.80125714285714</v>
      </c>
      <c r="DD38">
        <v>0</v>
      </c>
      <c r="DE38">
        <v>3593.0842857142902</v>
      </c>
      <c r="DF38">
        <v>10372.842857142899</v>
      </c>
      <c r="DG38">
        <v>39.856999999999999</v>
      </c>
      <c r="DH38">
        <v>42.767714285714298</v>
      </c>
      <c r="DI38">
        <v>41.544285714285699</v>
      </c>
      <c r="DJ38">
        <v>40.892714285714298</v>
      </c>
      <c r="DK38">
        <v>39.936999999999998</v>
      </c>
      <c r="DL38">
        <v>1160.4542857142901</v>
      </c>
      <c r="DM38">
        <v>39.611428571428597</v>
      </c>
      <c r="DN38">
        <v>0</v>
      </c>
      <c r="DO38">
        <v>1617086263.3</v>
      </c>
      <c r="DP38">
        <v>0</v>
      </c>
      <c r="DQ38">
        <v>2.7713719999999999</v>
      </c>
      <c r="DR38">
        <v>0.350415389104414</v>
      </c>
      <c r="DS38">
        <v>-193.30923104820599</v>
      </c>
      <c r="DT38">
        <v>3609.4684000000002</v>
      </c>
      <c r="DU38">
        <v>15</v>
      </c>
      <c r="DV38">
        <v>1617085932.5</v>
      </c>
      <c r="DW38" t="s">
        <v>288</v>
      </c>
      <c r="DX38">
        <v>1617085932.5</v>
      </c>
      <c r="DY38">
        <v>1617085930.5</v>
      </c>
      <c r="DZ38">
        <v>3</v>
      </c>
      <c r="EA38">
        <v>4.1000000000000002E-2</v>
      </c>
      <c r="EB38">
        <v>4.0000000000000001E-3</v>
      </c>
      <c r="EC38">
        <v>4.3620000000000001</v>
      </c>
      <c r="ED38">
        <v>-1.7999999999999999E-2</v>
      </c>
      <c r="EE38">
        <v>400</v>
      </c>
      <c r="EF38">
        <v>20</v>
      </c>
      <c r="EG38">
        <v>0.24</v>
      </c>
      <c r="EH38">
        <v>0.04</v>
      </c>
      <c r="EI38">
        <v>100</v>
      </c>
      <c r="EJ38">
        <v>100</v>
      </c>
      <c r="EK38">
        <v>4.3609999999999998</v>
      </c>
      <c r="EL38">
        <v>-1.7600000000000001E-2</v>
      </c>
      <c r="EM38">
        <v>4.3617000000000399</v>
      </c>
      <c r="EN38">
        <v>0</v>
      </c>
      <c r="EO38">
        <v>0</v>
      </c>
      <c r="EP38">
        <v>0</v>
      </c>
      <c r="EQ38">
        <v>-1.7669999999998999E-2</v>
      </c>
      <c r="ER38">
        <v>0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5.5</v>
      </c>
      <c r="EZ38">
        <v>5.5</v>
      </c>
      <c r="FA38">
        <v>18</v>
      </c>
      <c r="FB38">
        <v>646.45899999999995</v>
      </c>
      <c r="FC38">
        <v>392.685</v>
      </c>
      <c r="FD38">
        <v>25.0001</v>
      </c>
      <c r="FE38">
        <v>26.938400000000001</v>
      </c>
      <c r="FF38">
        <v>30.0002</v>
      </c>
      <c r="FG38">
        <v>26.9223</v>
      </c>
      <c r="FH38">
        <v>26.964400000000001</v>
      </c>
      <c r="FI38">
        <v>10.4025</v>
      </c>
      <c r="FJ38">
        <v>16.674399999999999</v>
      </c>
      <c r="FK38">
        <v>52.117600000000003</v>
      </c>
      <c r="FL38">
        <v>25</v>
      </c>
      <c r="FM38">
        <v>161.214</v>
      </c>
      <c r="FN38">
        <v>20</v>
      </c>
      <c r="FO38">
        <v>97.064499999999995</v>
      </c>
      <c r="FP38">
        <v>99.627700000000004</v>
      </c>
    </row>
    <row r="39" spans="1:172" x14ac:dyDescent="0.15">
      <c r="A39">
        <v>23</v>
      </c>
      <c r="B39">
        <v>1617086266.5</v>
      </c>
      <c r="C39">
        <v>88.5</v>
      </c>
      <c r="D39" t="s">
        <v>331</v>
      </c>
      <c r="E39" t="s">
        <v>332</v>
      </c>
      <c r="F39">
        <v>4</v>
      </c>
      <c r="G39">
        <v>1617086264.1875</v>
      </c>
      <c r="H39">
        <f t="shared" si="0"/>
        <v>9.3670093142464385E-4</v>
      </c>
      <c r="I39">
        <f t="shared" si="1"/>
        <v>0.93670093142464383</v>
      </c>
      <c r="J39">
        <f t="shared" si="2"/>
        <v>0.85575858218382228</v>
      </c>
      <c r="K39">
        <f t="shared" si="3"/>
        <v>141.16825</v>
      </c>
      <c r="L39">
        <f t="shared" si="4"/>
        <v>119.8182792390533</v>
      </c>
      <c r="M39">
        <f t="shared" si="5"/>
        <v>12.120607877179769</v>
      </c>
      <c r="N39">
        <f t="shared" si="6"/>
        <v>14.280333633768201</v>
      </c>
      <c r="O39">
        <f t="shared" si="7"/>
        <v>7.416826900698012E-2</v>
      </c>
      <c r="P39">
        <f t="shared" si="8"/>
        <v>2.9489312491345001</v>
      </c>
      <c r="Q39">
        <f t="shared" si="9"/>
        <v>7.3147331598355028E-2</v>
      </c>
      <c r="R39">
        <f t="shared" si="10"/>
        <v>4.5807638598105986E-2</v>
      </c>
      <c r="S39">
        <f t="shared" si="11"/>
        <v>193.81608487499994</v>
      </c>
      <c r="T39">
        <f t="shared" si="12"/>
        <v>27.527841456760676</v>
      </c>
      <c r="U39">
        <f t="shared" si="13"/>
        <v>26.25235</v>
      </c>
      <c r="V39">
        <f t="shared" si="14"/>
        <v>3.4249739209771417</v>
      </c>
      <c r="W39">
        <f t="shared" si="15"/>
        <v>61.816607950376564</v>
      </c>
      <c r="X39">
        <f t="shared" si="16"/>
        <v>2.1653682869982003</v>
      </c>
      <c r="Y39">
        <f t="shared" si="17"/>
        <v>3.5028908230235714</v>
      </c>
      <c r="Z39">
        <f t="shared" si="18"/>
        <v>1.2596056339789414</v>
      </c>
      <c r="AA39">
        <f t="shared" si="19"/>
        <v>-41.308511075826793</v>
      </c>
      <c r="AB39">
        <f t="shared" si="20"/>
        <v>60.638020150142303</v>
      </c>
      <c r="AC39">
        <f t="shared" si="21"/>
        <v>4.4130057118463295</v>
      </c>
      <c r="AD39">
        <f t="shared" si="22"/>
        <v>217.55859966116176</v>
      </c>
      <c r="AE39">
        <f t="shared" si="23"/>
        <v>7.1540448141759629</v>
      </c>
      <c r="AF39">
        <f t="shared" si="24"/>
        <v>0.93475741644377819</v>
      </c>
      <c r="AG39">
        <f t="shared" si="25"/>
        <v>0.85575858218382228</v>
      </c>
      <c r="AH39">
        <v>155.708121931725</v>
      </c>
      <c r="AI39">
        <v>147.16771515151501</v>
      </c>
      <c r="AJ39">
        <v>1.60807436656845</v>
      </c>
      <c r="AK39">
        <v>66.499915544852101</v>
      </c>
      <c r="AL39">
        <f t="shared" si="26"/>
        <v>0.93670093142464383</v>
      </c>
      <c r="AM39">
        <v>20.033722061991298</v>
      </c>
      <c r="AN39">
        <v>21.408405454545399</v>
      </c>
      <c r="AO39">
        <v>5.6151215121590597E-5</v>
      </c>
      <c r="AP39">
        <v>79.88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53529.027354592174</v>
      </c>
      <c r="AV39" t="s">
        <v>286</v>
      </c>
      <c r="AW39" t="s">
        <v>286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286</v>
      </c>
      <c r="BC39" t="s">
        <v>286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1009.2019874999997</v>
      </c>
      <c r="BI39">
        <f t="shared" si="33"/>
        <v>0.85575858218382228</v>
      </c>
      <c r="BJ39" t="e">
        <f t="shared" si="34"/>
        <v>#DIV/0!</v>
      </c>
      <c r="BK39">
        <f t="shared" si="35"/>
        <v>8.4795570439145864E-4</v>
      </c>
      <c r="BL39" t="e">
        <f t="shared" si="36"/>
        <v>#DIV/0!</v>
      </c>
      <c r="BM39" t="e">
        <f t="shared" si="37"/>
        <v>#DIV/0!</v>
      </c>
      <c r="BN39" t="s">
        <v>286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>
        <f t="shared" si="46"/>
        <v>1200.0162499999999</v>
      </c>
      <c r="BY39">
        <f t="shared" si="47"/>
        <v>1009.2019874999997</v>
      </c>
      <c r="BZ39">
        <f t="shared" si="48"/>
        <v>0.84099026784012287</v>
      </c>
      <c r="CA39">
        <f t="shared" si="49"/>
        <v>0.16151121693143736</v>
      </c>
      <c r="CB39">
        <v>9</v>
      </c>
      <c r="CC39">
        <v>0.5</v>
      </c>
      <c r="CD39" t="s">
        <v>287</v>
      </c>
      <c r="CE39">
        <v>2</v>
      </c>
      <c r="CF39" t="b">
        <v>1</v>
      </c>
      <c r="CG39">
        <v>1617086264.1875</v>
      </c>
      <c r="CH39">
        <v>141.16825</v>
      </c>
      <c r="CI39">
        <v>152.097375</v>
      </c>
      <c r="CJ39">
        <v>21.405750000000001</v>
      </c>
      <c r="CK39">
        <v>20.0336125</v>
      </c>
      <c r="CL39">
        <v>136.806625</v>
      </c>
      <c r="CM39">
        <v>21.423425000000002</v>
      </c>
      <c r="CN39">
        <v>599.99337500000001</v>
      </c>
      <c r="CO39">
        <v>101.112875</v>
      </c>
      <c r="CP39">
        <v>4.5378599999999998E-2</v>
      </c>
      <c r="CQ39">
        <v>26.6337625</v>
      </c>
      <c r="CR39">
        <v>26.25235</v>
      </c>
      <c r="CS39">
        <v>999.9</v>
      </c>
      <c r="CT39">
        <v>0</v>
      </c>
      <c r="CU39">
        <v>0</v>
      </c>
      <c r="CV39">
        <v>9999.6200000000008</v>
      </c>
      <c r="CW39">
        <v>0</v>
      </c>
      <c r="CX39">
        <v>43.621875000000003</v>
      </c>
      <c r="CY39">
        <v>1200.0162499999999</v>
      </c>
      <c r="CZ39">
        <v>0.96699087500000003</v>
      </c>
      <c r="DA39">
        <v>3.30086375E-2</v>
      </c>
      <c r="DB39">
        <v>0</v>
      </c>
      <c r="DC39">
        <v>2.654175</v>
      </c>
      <c r="DD39">
        <v>0</v>
      </c>
      <c r="DE39">
        <v>3580.2862500000001</v>
      </c>
      <c r="DF39">
        <v>10372.387500000001</v>
      </c>
      <c r="DG39">
        <v>39.882624999999997</v>
      </c>
      <c r="DH39">
        <v>42.765500000000003</v>
      </c>
      <c r="DI39">
        <v>41.562125000000002</v>
      </c>
      <c r="DJ39">
        <v>40.90625</v>
      </c>
      <c r="DK39">
        <v>39.952750000000002</v>
      </c>
      <c r="DL39">
        <v>1160.405</v>
      </c>
      <c r="DM39">
        <v>39.611249999999998</v>
      </c>
      <c r="DN39">
        <v>0</v>
      </c>
      <c r="DO39">
        <v>1617086267.5</v>
      </c>
      <c r="DP39">
        <v>0</v>
      </c>
      <c r="DQ39">
        <v>2.7374461538461499</v>
      </c>
      <c r="DR39">
        <v>-1.0435487082104999</v>
      </c>
      <c r="DS39">
        <v>-196.55042708319499</v>
      </c>
      <c r="DT39">
        <v>3596.7007692307702</v>
      </c>
      <c r="DU39">
        <v>15</v>
      </c>
      <c r="DV39">
        <v>1617085932.5</v>
      </c>
      <c r="DW39" t="s">
        <v>288</v>
      </c>
      <c r="DX39">
        <v>1617085932.5</v>
      </c>
      <c r="DY39">
        <v>1617085930.5</v>
      </c>
      <c r="DZ39">
        <v>3</v>
      </c>
      <c r="EA39">
        <v>4.1000000000000002E-2</v>
      </c>
      <c r="EB39">
        <v>4.0000000000000001E-3</v>
      </c>
      <c r="EC39">
        <v>4.3620000000000001</v>
      </c>
      <c r="ED39">
        <v>-1.7999999999999999E-2</v>
      </c>
      <c r="EE39">
        <v>400</v>
      </c>
      <c r="EF39">
        <v>20</v>
      </c>
      <c r="EG39">
        <v>0.24</v>
      </c>
      <c r="EH39">
        <v>0.04</v>
      </c>
      <c r="EI39">
        <v>100</v>
      </c>
      <c r="EJ39">
        <v>100</v>
      </c>
      <c r="EK39">
        <v>4.3620000000000001</v>
      </c>
      <c r="EL39">
        <v>-1.7600000000000001E-2</v>
      </c>
      <c r="EM39">
        <v>4.3617000000000399</v>
      </c>
      <c r="EN39">
        <v>0</v>
      </c>
      <c r="EO39">
        <v>0</v>
      </c>
      <c r="EP39">
        <v>0</v>
      </c>
      <c r="EQ39">
        <v>-1.7669999999998999E-2</v>
      </c>
      <c r="ER39">
        <v>0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5.6</v>
      </c>
      <c r="EZ39">
        <v>5.6</v>
      </c>
      <c r="FA39">
        <v>18</v>
      </c>
      <c r="FB39">
        <v>646.18799999999999</v>
      </c>
      <c r="FC39">
        <v>392.74299999999999</v>
      </c>
      <c r="FD39">
        <v>25.0002</v>
      </c>
      <c r="FE39">
        <v>26.940100000000001</v>
      </c>
      <c r="FF39">
        <v>30.0002</v>
      </c>
      <c r="FG39">
        <v>26.9239</v>
      </c>
      <c r="FH39">
        <v>26.964400000000001</v>
      </c>
      <c r="FI39">
        <v>10.713900000000001</v>
      </c>
      <c r="FJ39">
        <v>16.674399999999999</v>
      </c>
      <c r="FK39">
        <v>52.117600000000003</v>
      </c>
      <c r="FL39">
        <v>25</v>
      </c>
      <c r="FM39">
        <v>167.93</v>
      </c>
      <c r="FN39">
        <v>20</v>
      </c>
      <c r="FO39">
        <v>97.064499999999995</v>
      </c>
      <c r="FP39">
        <v>99.626199999999997</v>
      </c>
    </row>
    <row r="40" spans="1:172" x14ac:dyDescent="0.15">
      <c r="A40">
        <v>24</v>
      </c>
      <c r="B40">
        <v>1617086270.5</v>
      </c>
      <c r="C40">
        <v>92.5</v>
      </c>
      <c r="D40" t="s">
        <v>333</v>
      </c>
      <c r="E40" t="s">
        <v>334</v>
      </c>
      <c r="F40">
        <v>4</v>
      </c>
      <c r="G40">
        <v>1617086268.5</v>
      </c>
      <c r="H40">
        <f t="shared" si="0"/>
        <v>9.3659214767288291E-4</v>
      </c>
      <c r="I40">
        <f t="shared" si="1"/>
        <v>0.9365921476728829</v>
      </c>
      <c r="J40">
        <f t="shared" si="2"/>
        <v>0.90483152026222136</v>
      </c>
      <c r="K40">
        <f t="shared" si="3"/>
        <v>148.02000000000001</v>
      </c>
      <c r="L40">
        <f t="shared" si="4"/>
        <v>125.50307078398041</v>
      </c>
      <c r="M40">
        <f t="shared" si="5"/>
        <v>12.695797056453356</v>
      </c>
      <c r="N40">
        <f t="shared" si="6"/>
        <v>14.973592825715123</v>
      </c>
      <c r="O40">
        <f t="shared" si="7"/>
        <v>7.4274034072053546E-2</v>
      </c>
      <c r="P40">
        <f t="shared" si="8"/>
        <v>2.9538841206052142</v>
      </c>
      <c r="Q40">
        <f t="shared" si="9"/>
        <v>7.3251895726665739E-2</v>
      </c>
      <c r="R40">
        <f t="shared" si="10"/>
        <v>4.5873097992384274E-2</v>
      </c>
      <c r="S40">
        <f t="shared" si="11"/>
        <v>193.81136699999954</v>
      </c>
      <c r="T40">
        <f t="shared" si="12"/>
        <v>27.52629638868537</v>
      </c>
      <c r="U40">
        <f t="shared" si="13"/>
        <v>26.244514285714299</v>
      </c>
      <c r="V40">
        <f t="shared" si="14"/>
        <v>3.4233891985560296</v>
      </c>
      <c r="W40">
        <f t="shared" si="15"/>
        <v>61.826814721704494</v>
      </c>
      <c r="X40">
        <f t="shared" si="16"/>
        <v>2.1657069148627435</v>
      </c>
      <c r="Y40">
        <f t="shared" si="17"/>
        <v>3.5028602469835235</v>
      </c>
      <c r="Z40">
        <f t="shared" si="18"/>
        <v>1.2576822836932862</v>
      </c>
      <c r="AA40">
        <f t="shared" si="19"/>
        <v>-41.303713712374133</v>
      </c>
      <c r="AB40">
        <f t="shared" si="20"/>
        <v>61.964097456288009</v>
      </c>
      <c r="AC40">
        <f t="shared" si="21"/>
        <v>4.5017713846306968</v>
      </c>
      <c r="AD40">
        <f t="shared" si="22"/>
        <v>218.97352212854412</v>
      </c>
      <c r="AE40">
        <f t="shared" si="23"/>
        <v>7.3904041091008548</v>
      </c>
      <c r="AF40">
        <f t="shared" si="24"/>
        <v>0.93685183938927519</v>
      </c>
      <c r="AG40">
        <f t="shared" si="25"/>
        <v>0.90483152026222136</v>
      </c>
      <c r="AH40">
        <v>162.52693061481401</v>
      </c>
      <c r="AI40">
        <v>153.730896969697</v>
      </c>
      <c r="AJ40">
        <v>1.6483564723122901</v>
      </c>
      <c r="AK40">
        <v>66.499915544852101</v>
      </c>
      <c r="AL40">
        <f t="shared" si="26"/>
        <v>0.9365921476728829</v>
      </c>
      <c r="AM40">
        <v>20.033693009870099</v>
      </c>
      <c r="AN40">
        <v>21.408362424242402</v>
      </c>
      <c r="AO40">
        <v>9.2855157072075203E-6</v>
      </c>
      <c r="AP40">
        <v>79.88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53673.615700542912</v>
      </c>
      <c r="AV40" t="s">
        <v>286</v>
      </c>
      <c r="AW40" t="s">
        <v>286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286</v>
      </c>
      <c r="BC40" t="s">
        <v>286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1009.1774999999976</v>
      </c>
      <c r="BI40">
        <f t="shared" si="33"/>
        <v>0.90483152026222136</v>
      </c>
      <c r="BJ40" t="e">
        <f t="shared" si="34"/>
        <v>#DIV/0!</v>
      </c>
      <c r="BK40">
        <f t="shared" si="35"/>
        <v>8.9660294671871246E-4</v>
      </c>
      <c r="BL40" t="e">
        <f t="shared" si="36"/>
        <v>#DIV/0!</v>
      </c>
      <c r="BM40" t="e">
        <f t="shared" si="37"/>
        <v>#DIV/0!</v>
      </c>
      <c r="BN40" t="s">
        <v>286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>
        <f t="shared" si="46"/>
        <v>1199.98714285714</v>
      </c>
      <c r="BY40">
        <f t="shared" si="47"/>
        <v>1009.1774999999976</v>
      </c>
      <c r="BZ40">
        <f t="shared" si="48"/>
        <v>0.84099026060993509</v>
      </c>
      <c r="CA40">
        <f t="shared" si="49"/>
        <v>0.16151120297717475</v>
      </c>
      <c r="CB40">
        <v>9</v>
      </c>
      <c r="CC40">
        <v>0.5</v>
      </c>
      <c r="CD40" t="s">
        <v>287</v>
      </c>
      <c r="CE40">
        <v>2</v>
      </c>
      <c r="CF40" t="b">
        <v>1</v>
      </c>
      <c r="CG40">
        <v>1617086268.5</v>
      </c>
      <c r="CH40">
        <v>148.02000000000001</v>
      </c>
      <c r="CI40">
        <v>159.31285714285701</v>
      </c>
      <c r="CJ40">
        <v>21.408885714285699</v>
      </c>
      <c r="CK40">
        <v>20.033785714285699</v>
      </c>
      <c r="CL40">
        <v>143.658285714286</v>
      </c>
      <c r="CM40">
        <v>21.426557142857099</v>
      </c>
      <c r="CN40">
        <v>600.04028571428603</v>
      </c>
      <c r="CO40">
        <v>101.113857142857</v>
      </c>
      <c r="CP40">
        <v>4.53971857142857E-2</v>
      </c>
      <c r="CQ40">
        <v>26.633614285714302</v>
      </c>
      <c r="CR40">
        <v>26.244514285714299</v>
      </c>
      <c r="CS40">
        <v>999.9</v>
      </c>
      <c r="CT40">
        <v>0</v>
      </c>
      <c r="CU40">
        <v>0</v>
      </c>
      <c r="CV40">
        <v>10027.685714285701</v>
      </c>
      <c r="CW40">
        <v>0</v>
      </c>
      <c r="CX40">
        <v>43.659799999999997</v>
      </c>
      <c r="CY40">
        <v>1199.98714285714</v>
      </c>
      <c r="CZ40">
        <v>0.96699100000000004</v>
      </c>
      <c r="DA40">
        <v>3.3008514285714302E-2</v>
      </c>
      <c r="DB40">
        <v>0</v>
      </c>
      <c r="DC40">
        <v>2.6441285714285701</v>
      </c>
      <c r="DD40">
        <v>0</v>
      </c>
      <c r="DE40">
        <v>3566.66142857143</v>
      </c>
      <c r="DF40">
        <v>10372.142857142901</v>
      </c>
      <c r="DG40">
        <v>39.856999999999999</v>
      </c>
      <c r="DH40">
        <v>42.767714285714298</v>
      </c>
      <c r="DI40">
        <v>41.544285714285699</v>
      </c>
      <c r="DJ40">
        <v>40.964142857142903</v>
      </c>
      <c r="DK40">
        <v>39.964285714285701</v>
      </c>
      <c r="DL40">
        <v>1160.3771428571399</v>
      </c>
      <c r="DM40">
        <v>39.61</v>
      </c>
      <c r="DN40">
        <v>0</v>
      </c>
      <c r="DO40">
        <v>1617086271.0999999</v>
      </c>
      <c r="DP40">
        <v>0</v>
      </c>
      <c r="DQ40">
        <v>2.7066923076923102</v>
      </c>
      <c r="DR40">
        <v>0.10017093799396901</v>
      </c>
      <c r="DS40">
        <v>-198.894017078041</v>
      </c>
      <c r="DT40">
        <v>3585.0611538461499</v>
      </c>
      <c r="DU40">
        <v>15</v>
      </c>
      <c r="DV40">
        <v>1617085932.5</v>
      </c>
      <c r="DW40" t="s">
        <v>288</v>
      </c>
      <c r="DX40">
        <v>1617085932.5</v>
      </c>
      <c r="DY40">
        <v>1617085930.5</v>
      </c>
      <c r="DZ40">
        <v>3</v>
      </c>
      <c r="EA40">
        <v>4.1000000000000002E-2</v>
      </c>
      <c r="EB40">
        <v>4.0000000000000001E-3</v>
      </c>
      <c r="EC40">
        <v>4.3620000000000001</v>
      </c>
      <c r="ED40">
        <v>-1.7999999999999999E-2</v>
      </c>
      <c r="EE40">
        <v>400</v>
      </c>
      <c r="EF40">
        <v>20</v>
      </c>
      <c r="EG40">
        <v>0.24</v>
      </c>
      <c r="EH40">
        <v>0.04</v>
      </c>
      <c r="EI40">
        <v>100</v>
      </c>
      <c r="EJ40">
        <v>100</v>
      </c>
      <c r="EK40">
        <v>4.3620000000000001</v>
      </c>
      <c r="EL40">
        <v>-1.77E-2</v>
      </c>
      <c r="EM40">
        <v>4.3617000000000399</v>
      </c>
      <c r="EN40">
        <v>0</v>
      </c>
      <c r="EO40">
        <v>0</v>
      </c>
      <c r="EP40">
        <v>0</v>
      </c>
      <c r="EQ40">
        <v>-1.7669999999998999E-2</v>
      </c>
      <c r="ER40">
        <v>0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5.6</v>
      </c>
      <c r="EZ40">
        <v>5.7</v>
      </c>
      <c r="FA40">
        <v>18</v>
      </c>
      <c r="FB40">
        <v>646.46699999999998</v>
      </c>
      <c r="FC40">
        <v>392.78300000000002</v>
      </c>
      <c r="FD40">
        <v>25</v>
      </c>
      <c r="FE40">
        <v>26.940799999999999</v>
      </c>
      <c r="FF40">
        <v>30.000299999999999</v>
      </c>
      <c r="FG40">
        <v>26.924499999999998</v>
      </c>
      <c r="FH40">
        <v>26.965900000000001</v>
      </c>
      <c r="FI40">
        <v>11.020899999999999</v>
      </c>
      <c r="FJ40">
        <v>16.674399999999999</v>
      </c>
      <c r="FK40">
        <v>52.117600000000003</v>
      </c>
      <c r="FL40">
        <v>25</v>
      </c>
      <c r="FM40">
        <v>174.648</v>
      </c>
      <c r="FN40">
        <v>20</v>
      </c>
      <c r="FO40">
        <v>97.064099999999996</v>
      </c>
      <c r="FP40">
        <v>99.627499999999998</v>
      </c>
    </row>
    <row r="41" spans="1:172" x14ac:dyDescent="0.15">
      <c r="A41">
        <v>25</v>
      </c>
      <c r="B41">
        <v>1617086274.5</v>
      </c>
      <c r="C41">
        <v>96.5</v>
      </c>
      <c r="D41" t="s">
        <v>335</v>
      </c>
      <c r="E41" t="s">
        <v>336</v>
      </c>
      <c r="F41">
        <v>4</v>
      </c>
      <c r="G41">
        <v>1617086272.1875</v>
      </c>
      <c r="H41">
        <f t="shared" si="0"/>
        <v>9.3788016313980872E-4</v>
      </c>
      <c r="I41">
        <f t="shared" si="1"/>
        <v>0.93788016313980871</v>
      </c>
      <c r="J41">
        <f t="shared" si="2"/>
        <v>1.0896484179101678</v>
      </c>
      <c r="K41">
        <f t="shared" si="3"/>
        <v>153.99799999999999</v>
      </c>
      <c r="L41">
        <f t="shared" si="4"/>
        <v>127.43947807265322</v>
      </c>
      <c r="M41">
        <f t="shared" si="5"/>
        <v>12.891783575555134</v>
      </c>
      <c r="N41">
        <f t="shared" si="6"/>
        <v>15.578444898656249</v>
      </c>
      <c r="O41">
        <f t="shared" si="7"/>
        <v>7.4479250475057268E-2</v>
      </c>
      <c r="P41">
        <f t="shared" si="8"/>
        <v>2.9493322690090613</v>
      </c>
      <c r="Q41">
        <f t="shared" si="9"/>
        <v>7.3449935667326355E-2</v>
      </c>
      <c r="R41">
        <f t="shared" si="10"/>
        <v>4.5997504498791461E-2</v>
      </c>
      <c r="S41">
        <f t="shared" si="11"/>
        <v>193.81142399999999</v>
      </c>
      <c r="T41">
        <f t="shared" si="12"/>
        <v>27.529282344570049</v>
      </c>
      <c r="U41">
        <f t="shared" si="13"/>
        <v>26.236650000000001</v>
      </c>
      <c r="V41">
        <f t="shared" si="14"/>
        <v>3.4217993416221599</v>
      </c>
      <c r="W41">
        <f t="shared" si="15"/>
        <v>61.821011222600731</v>
      </c>
      <c r="X41">
        <f t="shared" si="16"/>
        <v>2.1657632625597656</v>
      </c>
      <c r="Y41">
        <f t="shared" si="17"/>
        <v>3.5032802274318002</v>
      </c>
      <c r="Z41">
        <f t="shared" si="18"/>
        <v>1.2560360790623943</v>
      </c>
      <c r="AA41">
        <f t="shared" si="19"/>
        <v>-41.360515194465563</v>
      </c>
      <c r="AB41">
        <f t="shared" si="20"/>
        <v>63.44275611343938</v>
      </c>
      <c r="AC41">
        <f t="shared" si="21"/>
        <v>4.6161767602389396</v>
      </c>
      <c r="AD41">
        <f t="shared" si="22"/>
        <v>220.50984167921274</v>
      </c>
      <c r="AE41">
        <f t="shared" si="23"/>
        <v>7.5783325295404556</v>
      </c>
      <c r="AF41">
        <f t="shared" si="24"/>
        <v>0.93684784399149112</v>
      </c>
      <c r="AG41">
        <f t="shared" si="25"/>
        <v>1.0896484179101678</v>
      </c>
      <c r="AH41">
        <v>169.482711896648</v>
      </c>
      <c r="AI41">
        <v>160.36994545454499</v>
      </c>
      <c r="AJ41">
        <v>1.6558231336704701</v>
      </c>
      <c r="AK41">
        <v>66.499915544852101</v>
      </c>
      <c r="AL41">
        <f t="shared" si="26"/>
        <v>0.93788016313980871</v>
      </c>
      <c r="AM41">
        <v>20.0339664834632</v>
      </c>
      <c r="AN41">
        <v>21.410561818181801</v>
      </c>
      <c r="AO41">
        <v>1.02999222998811E-5</v>
      </c>
      <c r="AP41">
        <v>79.88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53540.422201476336</v>
      </c>
      <c r="AV41" t="s">
        <v>286</v>
      </c>
      <c r="AW41" t="s">
        <v>286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286</v>
      </c>
      <c r="BC41" t="s">
        <v>286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1009.1777999999999</v>
      </c>
      <c r="BI41">
        <f t="shared" si="33"/>
        <v>1.0896484179101678</v>
      </c>
      <c r="BJ41" t="e">
        <f t="shared" si="34"/>
        <v>#DIV/0!</v>
      </c>
      <c r="BK41">
        <f t="shared" si="35"/>
        <v>1.0797387912319988E-3</v>
      </c>
      <c r="BL41" t="e">
        <f t="shared" si="36"/>
        <v>#DIV/0!</v>
      </c>
      <c r="BM41" t="e">
        <f t="shared" si="37"/>
        <v>#DIV/0!</v>
      </c>
      <c r="BN41" t="s">
        <v>286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>
        <f t="shared" si="46"/>
        <v>1199.9875</v>
      </c>
      <c r="BY41">
        <f t="shared" si="47"/>
        <v>1009.1777999999999</v>
      </c>
      <c r="BZ41">
        <f t="shared" si="48"/>
        <v>0.84099026031521162</v>
      </c>
      <c r="CA41">
        <f t="shared" si="49"/>
        <v>0.16151120240835842</v>
      </c>
      <c r="CB41">
        <v>9</v>
      </c>
      <c r="CC41">
        <v>0.5</v>
      </c>
      <c r="CD41" t="s">
        <v>287</v>
      </c>
      <c r="CE41">
        <v>2</v>
      </c>
      <c r="CF41" t="b">
        <v>1</v>
      </c>
      <c r="CG41">
        <v>1617086272.1875</v>
      </c>
      <c r="CH41">
        <v>153.99799999999999</v>
      </c>
      <c r="CI41">
        <v>165.58150000000001</v>
      </c>
      <c r="CJ41">
        <v>21.409275000000001</v>
      </c>
      <c r="CK41">
        <v>20.0341375</v>
      </c>
      <c r="CL41">
        <v>149.63637499999999</v>
      </c>
      <c r="CM41">
        <v>21.426937500000001</v>
      </c>
      <c r="CN41">
        <v>600.02112499999998</v>
      </c>
      <c r="CO41">
        <v>101.11450000000001</v>
      </c>
      <c r="CP41">
        <v>4.5546875000000001E-2</v>
      </c>
      <c r="CQ41">
        <v>26.635649999999998</v>
      </c>
      <c r="CR41">
        <v>26.236650000000001</v>
      </c>
      <c r="CS41">
        <v>999.9</v>
      </c>
      <c r="CT41">
        <v>0</v>
      </c>
      <c r="CU41">
        <v>0</v>
      </c>
      <c r="CV41">
        <v>10001.737499999999</v>
      </c>
      <c r="CW41">
        <v>0</v>
      </c>
      <c r="CX41">
        <v>43.648499999999999</v>
      </c>
      <c r="CY41">
        <v>1199.9875</v>
      </c>
      <c r="CZ41">
        <v>0.96699087500000003</v>
      </c>
      <c r="DA41">
        <v>3.30086375E-2</v>
      </c>
      <c r="DB41">
        <v>0</v>
      </c>
      <c r="DC41">
        <v>2.8017500000000002</v>
      </c>
      <c r="DD41">
        <v>0</v>
      </c>
      <c r="DE41">
        <v>3554.95</v>
      </c>
      <c r="DF41">
        <v>10372.137500000001</v>
      </c>
      <c r="DG41">
        <v>39.882624999999997</v>
      </c>
      <c r="DH41">
        <v>42.773249999999997</v>
      </c>
      <c r="DI41">
        <v>41.585625</v>
      </c>
      <c r="DJ41">
        <v>40.929499999999997</v>
      </c>
      <c r="DK41">
        <v>39.929250000000003</v>
      </c>
      <c r="DL41">
        <v>1160.3775000000001</v>
      </c>
      <c r="DM41">
        <v>39.61</v>
      </c>
      <c r="DN41">
        <v>0</v>
      </c>
      <c r="DO41">
        <v>1617086275.3</v>
      </c>
      <c r="DP41">
        <v>0</v>
      </c>
      <c r="DQ41">
        <v>2.7412160000000001</v>
      </c>
      <c r="DR41">
        <v>-6.0476926372830003E-2</v>
      </c>
      <c r="DS41">
        <v>-194.843846441175</v>
      </c>
      <c r="DT41">
        <v>3570.3703999999998</v>
      </c>
      <c r="DU41">
        <v>15</v>
      </c>
      <c r="DV41">
        <v>1617085932.5</v>
      </c>
      <c r="DW41" t="s">
        <v>288</v>
      </c>
      <c r="DX41">
        <v>1617085932.5</v>
      </c>
      <c r="DY41">
        <v>1617085930.5</v>
      </c>
      <c r="DZ41">
        <v>3</v>
      </c>
      <c r="EA41">
        <v>4.1000000000000002E-2</v>
      </c>
      <c r="EB41">
        <v>4.0000000000000001E-3</v>
      </c>
      <c r="EC41">
        <v>4.3620000000000001</v>
      </c>
      <c r="ED41">
        <v>-1.7999999999999999E-2</v>
      </c>
      <c r="EE41">
        <v>400</v>
      </c>
      <c r="EF41">
        <v>20</v>
      </c>
      <c r="EG41">
        <v>0.24</v>
      </c>
      <c r="EH41">
        <v>0.04</v>
      </c>
      <c r="EI41">
        <v>100</v>
      </c>
      <c r="EJ41">
        <v>100</v>
      </c>
      <c r="EK41">
        <v>4.3620000000000001</v>
      </c>
      <c r="EL41">
        <v>-1.7600000000000001E-2</v>
      </c>
      <c r="EM41">
        <v>4.3617000000000399</v>
      </c>
      <c r="EN41">
        <v>0</v>
      </c>
      <c r="EO41">
        <v>0</v>
      </c>
      <c r="EP41">
        <v>0</v>
      </c>
      <c r="EQ41">
        <v>-1.7669999999998999E-2</v>
      </c>
      <c r="ER41">
        <v>0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5.7</v>
      </c>
      <c r="EZ41">
        <v>5.7</v>
      </c>
      <c r="FA41">
        <v>18</v>
      </c>
      <c r="FB41">
        <v>646.42899999999997</v>
      </c>
      <c r="FC41">
        <v>392.73099999999999</v>
      </c>
      <c r="FD41">
        <v>25</v>
      </c>
      <c r="FE41">
        <v>26.942299999999999</v>
      </c>
      <c r="FF41">
        <v>30.0002</v>
      </c>
      <c r="FG41">
        <v>26.924499999999998</v>
      </c>
      <c r="FH41">
        <v>26.966699999999999</v>
      </c>
      <c r="FI41">
        <v>11.3294</v>
      </c>
      <c r="FJ41">
        <v>16.674399999999999</v>
      </c>
      <c r="FK41">
        <v>52.117600000000003</v>
      </c>
      <c r="FL41">
        <v>25</v>
      </c>
      <c r="FM41">
        <v>181.36500000000001</v>
      </c>
      <c r="FN41">
        <v>20</v>
      </c>
      <c r="FO41">
        <v>97.063400000000001</v>
      </c>
      <c r="FP41">
        <v>99.627300000000005</v>
      </c>
    </row>
    <row r="42" spans="1:172" x14ac:dyDescent="0.15">
      <c r="A42">
        <v>26</v>
      </c>
      <c r="B42">
        <v>1617086278.5</v>
      </c>
      <c r="C42">
        <v>100.5</v>
      </c>
      <c r="D42" t="s">
        <v>337</v>
      </c>
      <c r="E42" t="s">
        <v>338</v>
      </c>
      <c r="F42">
        <v>4</v>
      </c>
      <c r="G42">
        <v>1617086276.5</v>
      </c>
      <c r="H42">
        <f t="shared" si="0"/>
        <v>9.3915511879538185E-4</v>
      </c>
      <c r="I42">
        <f t="shared" si="1"/>
        <v>0.93915511879538183</v>
      </c>
      <c r="J42">
        <f t="shared" si="2"/>
        <v>1.1931104074556609</v>
      </c>
      <c r="K42">
        <f t="shared" si="3"/>
        <v>160.993142857143</v>
      </c>
      <c r="L42">
        <f t="shared" si="4"/>
        <v>132.1057765761544</v>
      </c>
      <c r="M42">
        <f t="shared" si="5"/>
        <v>13.363901086396618</v>
      </c>
      <c r="N42">
        <f t="shared" si="6"/>
        <v>16.286164712038282</v>
      </c>
      <c r="O42">
        <f t="shared" si="7"/>
        <v>7.4593620792311938E-2</v>
      </c>
      <c r="P42">
        <f t="shared" si="8"/>
        <v>2.9456218416079323</v>
      </c>
      <c r="Q42">
        <f t="shared" si="9"/>
        <v>7.3559884868372505E-2</v>
      </c>
      <c r="R42">
        <f t="shared" si="10"/>
        <v>4.6066611603185176E-2</v>
      </c>
      <c r="S42">
        <f t="shared" si="11"/>
        <v>193.81205100000022</v>
      </c>
      <c r="T42">
        <f t="shared" si="12"/>
        <v>27.530883167538786</v>
      </c>
      <c r="U42">
        <f t="shared" si="13"/>
        <v>26.2372571428571</v>
      </c>
      <c r="V42">
        <f t="shared" si="14"/>
        <v>3.4219220596484567</v>
      </c>
      <c r="W42">
        <f t="shared" si="15"/>
        <v>61.826108193537053</v>
      </c>
      <c r="X42">
        <f t="shared" si="16"/>
        <v>2.1660538948704908</v>
      </c>
      <c r="Y42">
        <f t="shared" si="17"/>
        <v>3.5034614957325063</v>
      </c>
      <c r="Z42">
        <f t="shared" si="18"/>
        <v>1.2558681647779659</v>
      </c>
      <c r="AA42">
        <f t="shared" si="19"/>
        <v>-41.416740738876342</v>
      </c>
      <c r="AB42">
        <f t="shared" si="20"/>
        <v>63.406045567047009</v>
      </c>
      <c r="AC42">
        <f t="shared" si="21"/>
        <v>4.6193513989475798</v>
      </c>
      <c r="AD42">
        <f t="shared" si="22"/>
        <v>220.42070722711847</v>
      </c>
      <c r="AE42">
        <f t="shared" si="23"/>
        <v>7.7551504630959478</v>
      </c>
      <c r="AF42">
        <f t="shared" si="24"/>
        <v>0.93899255683864702</v>
      </c>
      <c r="AG42">
        <f t="shared" si="25"/>
        <v>1.1931104074556609</v>
      </c>
      <c r="AH42">
        <v>176.35718728746301</v>
      </c>
      <c r="AI42">
        <v>167.02121212121199</v>
      </c>
      <c r="AJ42">
        <v>1.67012924879856</v>
      </c>
      <c r="AK42">
        <v>66.499915544852101</v>
      </c>
      <c r="AL42">
        <f t="shared" si="26"/>
        <v>0.93915511879538183</v>
      </c>
      <c r="AM42">
        <v>20.033987410562801</v>
      </c>
      <c r="AN42">
        <v>21.412436363636399</v>
      </c>
      <c r="AO42">
        <v>2.70758787879552E-5</v>
      </c>
      <c r="AP42">
        <v>79.88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53432.091811228158</v>
      </c>
      <c r="AV42" t="s">
        <v>286</v>
      </c>
      <c r="AW42" t="s">
        <v>286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286</v>
      </c>
      <c r="BC42" t="s">
        <v>286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1009.1811000000013</v>
      </c>
      <c r="BI42">
        <f t="shared" si="33"/>
        <v>1.1931104074556609</v>
      </c>
      <c r="BJ42" t="e">
        <f t="shared" si="34"/>
        <v>#DIV/0!</v>
      </c>
      <c r="BK42">
        <f t="shared" si="35"/>
        <v>1.1822559969223159E-3</v>
      </c>
      <c r="BL42" t="e">
        <f t="shared" si="36"/>
        <v>#DIV/0!</v>
      </c>
      <c r="BM42" t="e">
        <f t="shared" si="37"/>
        <v>#DIV/0!</v>
      </c>
      <c r="BN42" t="s">
        <v>286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>
        <f t="shared" si="46"/>
        <v>1199.9914285714301</v>
      </c>
      <c r="BY42">
        <f t="shared" si="47"/>
        <v>1009.1811000000013</v>
      </c>
      <c r="BZ42">
        <f t="shared" si="48"/>
        <v>0.8409902570732648</v>
      </c>
      <c r="CA42">
        <f t="shared" si="49"/>
        <v>0.16151119615140105</v>
      </c>
      <c r="CB42">
        <v>9</v>
      </c>
      <c r="CC42">
        <v>0.5</v>
      </c>
      <c r="CD42" t="s">
        <v>287</v>
      </c>
      <c r="CE42">
        <v>2</v>
      </c>
      <c r="CF42" t="b">
        <v>1</v>
      </c>
      <c r="CG42">
        <v>1617086276.5</v>
      </c>
      <c r="CH42">
        <v>160.993142857143</v>
      </c>
      <c r="CI42">
        <v>172.852857142857</v>
      </c>
      <c r="CJ42">
        <v>21.4120285714286</v>
      </c>
      <c r="CK42">
        <v>20.033671428571399</v>
      </c>
      <c r="CL42">
        <v>156.63142857142901</v>
      </c>
      <c r="CM42">
        <v>21.429728571428601</v>
      </c>
      <c r="CN42">
        <v>599.98828571428601</v>
      </c>
      <c r="CO42">
        <v>101.11499999999999</v>
      </c>
      <c r="CP42">
        <v>4.5611085714285703E-2</v>
      </c>
      <c r="CQ42">
        <v>26.636528571428599</v>
      </c>
      <c r="CR42">
        <v>26.2372571428571</v>
      </c>
      <c r="CS42">
        <v>999.9</v>
      </c>
      <c r="CT42">
        <v>0</v>
      </c>
      <c r="CU42">
        <v>0</v>
      </c>
      <c r="CV42">
        <v>9980.6228571428601</v>
      </c>
      <c r="CW42">
        <v>0</v>
      </c>
      <c r="CX42">
        <v>43.6286285714286</v>
      </c>
      <c r="CY42">
        <v>1199.9914285714301</v>
      </c>
      <c r="CZ42">
        <v>0.96699100000000004</v>
      </c>
      <c r="DA42">
        <v>3.3008514285714302E-2</v>
      </c>
      <c r="DB42">
        <v>0</v>
      </c>
      <c r="DC42">
        <v>2.6524000000000001</v>
      </c>
      <c r="DD42">
        <v>0</v>
      </c>
      <c r="DE42">
        <v>3541.36428571429</v>
      </c>
      <c r="DF42">
        <v>10372.171428571401</v>
      </c>
      <c r="DG42">
        <v>39.910428571428596</v>
      </c>
      <c r="DH42">
        <v>42.75</v>
      </c>
      <c r="DI42">
        <v>41.535428571428596</v>
      </c>
      <c r="DJ42">
        <v>40.892714285714298</v>
      </c>
      <c r="DK42">
        <v>39.963999999999999</v>
      </c>
      <c r="DL42">
        <v>1160.38142857143</v>
      </c>
      <c r="DM42">
        <v>39.61</v>
      </c>
      <c r="DN42">
        <v>0</v>
      </c>
      <c r="DO42">
        <v>1617086279.5</v>
      </c>
      <c r="DP42">
        <v>0</v>
      </c>
      <c r="DQ42">
        <v>2.6898884615384602</v>
      </c>
      <c r="DR42">
        <v>0.40452307105941698</v>
      </c>
      <c r="DS42">
        <v>-188.18564077011399</v>
      </c>
      <c r="DT42">
        <v>3557.8996153846201</v>
      </c>
      <c r="DU42">
        <v>15</v>
      </c>
      <c r="DV42">
        <v>1617085932.5</v>
      </c>
      <c r="DW42" t="s">
        <v>288</v>
      </c>
      <c r="DX42">
        <v>1617085932.5</v>
      </c>
      <c r="DY42">
        <v>1617085930.5</v>
      </c>
      <c r="DZ42">
        <v>3</v>
      </c>
      <c r="EA42">
        <v>4.1000000000000002E-2</v>
      </c>
      <c r="EB42">
        <v>4.0000000000000001E-3</v>
      </c>
      <c r="EC42">
        <v>4.3620000000000001</v>
      </c>
      <c r="ED42">
        <v>-1.7999999999999999E-2</v>
      </c>
      <c r="EE42">
        <v>400</v>
      </c>
      <c r="EF42">
        <v>20</v>
      </c>
      <c r="EG42">
        <v>0.24</v>
      </c>
      <c r="EH42">
        <v>0.04</v>
      </c>
      <c r="EI42">
        <v>100</v>
      </c>
      <c r="EJ42">
        <v>100</v>
      </c>
      <c r="EK42">
        <v>4.3620000000000001</v>
      </c>
      <c r="EL42">
        <v>-1.77E-2</v>
      </c>
      <c r="EM42">
        <v>4.3617000000000399</v>
      </c>
      <c r="EN42">
        <v>0</v>
      </c>
      <c r="EO42">
        <v>0</v>
      </c>
      <c r="EP42">
        <v>0</v>
      </c>
      <c r="EQ42">
        <v>-1.7669999999998999E-2</v>
      </c>
      <c r="ER42">
        <v>0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5.8</v>
      </c>
      <c r="EZ42">
        <v>5.8</v>
      </c>
      <c r="FA42">
        <v>18</v>
      </c>
      <c r="FB42">
        <v>646.22299999999996</v>
      </c>
      <c r="FC42">
        <v>392.80399999999997</v>
      </c>
      <c r="FD42">
        <v>24.9999</v>
      </c>
      <c r="FE42">
        <v>26.943000000000001</v>
      </c>
      <c r="FF42">
        <v>30.0001</v>
      </c>
      <c r="FG42">
        <v>26.9267</v>
      </c>
      <c r="FH42">
        <v>26.966699999999999</v>
      </c>
      <c r="FI42">
        <v>11.6374</v>
      </c>
      <c r="FJ42">
        <v>16.674399999999999</v>
      </c>
      <c r="FK42">
        <v>52.117600000000003</v>
      </c>
      <c r="FL42">
        <v>25</v>
      </c>
      <c r="FM42">
        <v>188.10599999999999</v>
      </c>
      <c r="FN42">
        <v>20</v>
      </c>
      <c r="FO42">
        <v>97.063199999999995</v>
      </c>
      <c r="FP42">
        <v>99.626800000000003</v>
      </c>
    </row>
    <row r="43" spans="1:172" x14ac:dyDescent="0.15">
      <c r="A43">
        <v>27</v>
      </c>
      <c r="B43">
        <v>1617086282.5</v>
      </c>
      <c r="C43">
        <v>104.5</v>
      </c>
      <c r="D43" t="s">
        <v>339</v>
      </c>
      <c r="E43" t="s">
        <v>340</v>
      </c>
      <c r="F43">
        <v>4</v>
      </c>
      <c r="G43">
        <v>1617086280.1875</v>
      </c>
      <c r="H43">
        <f t="shared" si="0"/>
        <v>9.4261932945294703E-4</v>
      </c>
      <c r="I43">
        <f t="shared" si="1"/>
        <v>0.94261932945294702</v>
      </c>
      <c r="J43">
        <f t="shared" si="2"/>
        <v>1.3508589017106225</v>
      </c>
      <c r="K43">
        <f t="shared" si="3"/>
        <v>166.989</v>
      </c>
      <c r="L43">
        <f t="shared" si="4"/>
        <v>134.72083401364739</v>
      </c>
      <c r="M43">
        <f t="shared" si="5"/>
        <v>13.62837719030566</v>
      </c>
      <c r="N43">
        <f t="shared" si="6"/>
        <v>16.892629082161204</v>
      </c>
      <c r="O43">
        <f t="shared" si="7"/>
        <v>7.4926070673111661E-2</v>
      </c>
      <c r="P43">
        <f t="shared" si="8"/>
        <v>2.9500361682862981</v>
      </c>
      <c r="Q43">
        <f t="shared" si="9"/>
        <v>7.3884706511710141E-2</v>
      </c>
      <c r="R43">
        <f t="shared" si="10"/>
        <v>4.6270298195929177E-2</v>
      </c>
      <c r="S43">
        <f t="shared" si="11"/>
        <v>193.81142399999999</v>
      </c>
      <c r="T43">
        <f t="shared" si="12"/>
        <v>27.528021183608132</v>
      </c>
      <c r="U43">
        <f t="shared" si="13"/>
        <v>26.233687499999998</v>
      </c>
      <c r="V43">
        <f t="shared" si="14"/>
        <v>3.4212006049674701</v>
      </c>
      <c r="W43">
        <f t="shared" si="15"/>
        <v>61.834150678883049</v>
      </c>
      <c r="X43">
        <f t="shared" si="16"/>
        <v>2.1662443054528349</v>
      </c>
      <c r="Y43">
        <f t="shared" si="17"/>
        <v>3.503313754081574</v>
      </c>
      <c r="Z43">
        <f t="shared" si="18"/>
        <v>1.2549562995146353</v>
      </c>
      <c r="AA43">
        <f t="shared" si="19"/>
        <v>-41.569512428874965</v>
      </c>
      <c r="AB43">
        <f t="shared" si="20"/>
        <v>63.954904955408011</v>
      </c>
      <c r="AC43">
        <f t="shared" si="21"/>
        <v>4.6522658043629921</v>
      </c>
      <c r="AD43">
        <f t="shared" si="22"/>
        <v>220.84908233089604</v>
      </c>
      <c r="AE43">
        <f t="shared" si="23"/>
        <v>7.8667588177070513</v>
      </c>
      <c r="AF43">
        <f t="shared" si="24"/>
        <v>0.94140019609089787</v>
      </c>
      <c r="AG43">
        <f t="shared" si="25"/>
        <v>1.3508589017106225</v>
      </c>
      <c r="AH43">
        <v>183.18028051566299</v>
      </c>
      <c r="AI43">
        <v>173.65063636363601</v>
      </c>
      <c r="AJ43">
        <v>1.6595979131506</v>
      </c>
      <c r="AK43">
        <v>66.499915544852101</v>
      </c>
      <c r="AL43">
        <f t="shared" si="26"/>
        <v>0.94261932945294702</v>
      </c>
      <c r="AM43">
        <v>20.032037567445901</v>
      </c>
      <c r="AN43">
        <v>21.415564848484799</v>
      </c>
      <c r="AO43">
        <v>1.57411711093912E-5</v>
      </c>
      <c r="AP43">
        <v>79.88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53560.932411771661</v>
      </c>
      <c r="AV43" t="s">
        <v>286</v>
      </c>
      <c r="AW43" t="s">
        <v>286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286</v>
      </c>
      <c r="BC43" t="s">
        <v>286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1009.1777999999999</v>
      </c>
      <c r="BI43">
        <f t="shared" si="33"/>
        <v>1.3508589017106225</v>
      </c>
      <c r="BJ43" t="e">
        <f t="shared" si="34"/>
        <v>#DIV/0!</v>
      </c>
      <c r="BK43">
        <f t="shared" si="35"/>
        <v>1.3385737396429277E-3</v>
      </c>
      <c r="BL43" t="e">
        <f t="shared" si="36"/>
        <v>#DIV/0!</v>
      </c>
      <c r="BM43" t="e">
        <f t="shared" si="37"/>
        <v>#DIV/0!</v>
      </c>
      <c r="BN43" t="s">
        <v>286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>
        <f t="shared" si="46"/>
        <v>1199.9875</v>
      </c>
      <c r="BY43">
        <f t="shared" si="47"/>
        <v>1009.1777999999999</v>
      </c>
      <c r="BZ43">
        <f t="shared" si="48"/>
        <v>0.84099026031521162</v>
      </c>
      <c r="CA43">
        <f t="shared" si="49"/>
        <v>0.16151120240835842</v>
      </c>
      <c r="CB43">
        <v>9</v>
      </c>
      <c r="CC43">
        <v>0.5</v>
      </c>
      <c r="CD43" t="s">
        <v>287</v>
      </c>
      <c r="CE43">
        <v>2</v>
      </c>
      <c r="CF43" t="b">
        <v>1</v>
      </c>
      <c r="CG43">
        <v>1617086280.1875</v>
      </c>
      <c r="CH43">
        <v>166.989</v>
      </c>
      <c r="CI43">
        <v>179.02462499999999</v>
      </c>
      <c r="CJ43">
        <v>21.414012499999998</v>
      </c>
      <c r="CK43">
        <v>20.032187499999999</v>
      </c>
      <c r="CL43">
        <v>162.62712500000001</v>
      </c>
      <c r="CM43">
        <v>21.431674999999998</v>
      </c>
      <c r="CN43">
        <v>600.01587500000005</v>
      </c>
      <c r="CO43">
        <v>101.11475</v>
      </c>
      <c r="CP43">
        <v>4.5380799999999999E-2</v>
      </c>
      <c r="CQ43">
        <v>26.6358125</v>
      </c>
      <c r="CR43">
        <v>26.233687499999998</v>
      </c>
      <c r="CS43">
        <v>999.9</v>
      </c>
      <c r="CT43">
        <v>0</v>
      </c>
      <c r="CU43">
        <v>0</v>
      </c>
      <c r="CV43">
        <v>10005.7125</v>
      </c>
      <c r="CW43">
        <v>0</v>
      </c>
      <c r="CX43">
        <v>43.647287499999997</v>
      </c>
      <c r="CY43">
        <v>1199.9875</v>
      </c>
      <c r="CZ43">
        <v>0.96699087500000003</v>
      </c>
      <c r="DA43">
        <v>3.30086375E-2</v>
      </c>
      <c r="DB43">
        <v>0</v>
      </c>
      <c r="DC43">
        <v>2.660075</v>
      </c>
      <c r="DD43">
        <v>0</v>
      </c>
      <c r="DE43">
        <v>3530.9</v>
      </c>
      <c r="DF43">
        <v>10372.15</v>
      </c>
      <c r="DG43">
        <v>39.898249999999997</v>
      </c>
      <c r="DH43">
        <v>42.773249999999997</v>
      </c>
      <c r="DI43">
        <v>41.546500000000002</v>
      </c>
      <c r="DJ43">
        <v>40.874499999999998</v>
      </c>
      <c r="DK43">
        <v>39.968499999999999</v>
      </c>
      <c r="DL43">
        <v>1160.3775000000001</v>
      </c>
      <c r="DM43">
        <v>39.61</v>
      </c>
      <c r="DN43">
        <v>0</v>
      </c>
      <c r="DO43">
        <v>1617086283.0999999</v>
      </c>
      <c r="DP43">
        <v>0</v>
      </c>
      <c r="DQ43">
        <v>2.7317</v>
      </c>
      <c r="DR43">
        <v>-0.285381204588807</v>
      </c>
      <c r="DS43">
        <v>-182.44991452766601</v>
      </c>
      <c r="DT43">
        <v>3546.8469230769201</v>
      </c>
      <c r="DU43">
        <v>15</v>
      </c>
      <c r="DV43">
        <v>1617085932.5</v>
      </c>
      <c r="DW43" t="s">
        <v>288</v>
      </c>
      <c r="DX43">
        <v>1617085932.5</v>
      </c>
      <c r="DY43">
        <v>1617085930.5</v>
      </c>
      <c r="DZ43">
        <v>3</v>
      </c>
      <c r="EA43">
        <v>4.1000000000000002E-2</v>
      </c>
      <c r="EB43">
        <v>4.0000000000000001E-3</v>
      </c>
      <c r="EC43">
        <v>4.3620000000000001</v>
      </c>
      <c r="ED43">
        <v>-1.7999999999999999E-2</v>
      </c>
      <c r="EE43">
        <v>400</v>
      </c>
      <c r="EF43">
        <v>20</v>
      </c>
      <c r="EG43">
        <v>0.24</v>
      </c>
      <c r="EH43">
        <v>0.04</v>
      </c>
      <c r="EI43">
        <v>100</v>
      </c>
      <c r="EJ43">
        <v>100</v>
      </c>
      <c r="EK43">
        <v>4.3620000000000001</v>
      </c>
      <c r="EL43">
        <v>-1.77E-2</v>
      </c>
      <c r="EM43">
        <v>4.3617000000000399</v>
      </c>
      <c r="EN43">
        <v>0</v>
      </c>
      <c r="EO43">
        <v>0</v>
      </c>
      <c r="EP43">
        <v>0</v>
      </c>
      <c r="EQ43">
        <v>-1.7669999999998999E-2</v>
      </c>
      <c r="ER43">
        <v>0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5.8</v>
      </c>
      <c r="EZ43">
        <v>5.9</v>
      </c>
      <c r="FA43">
        <v>18</v>
      </c>
      <c r="FB43">
        <v>646.36</v>
      </c>
      <c r="FC43">
        <v>392.83300000000003</v>
      </c>
      <c r="FD43">
        <v>25</v>
      </c>
      <c r="FE43">
        <v>26.944600000000001</v>
      </c>
      <c r="FF43">
        <v>30.0002</v>
      </c>
      <c r="FG43">
        <v>26.9268</v>
      </c>
      <c r="FH43">
        <v>26.968699999999998</v>
      </c>
      <c r="FI43">
        <v>11.9467</v>
      </c>
      <c r="FJ43">
        <v>16.674399999999999</v>
      </c>
      <c r="FK43">
        <v>52.117600000000003</v>
      </c>
      <c r="FL43">
        <v>25</v>
      </c>
      <c r="FM43">
        <v>194.83500000000001</v>
      </c>
      <c r="FN43">
        <v>20</v>
      </c>
      <c r="FO43">
        <v>97.063599999999994</v>
      </c>
      <c r="FP43">
        <v>99.627700000000004</v>
      </c>
    </row>
    <row r="44" spans="1:172" x14ac:dyDescent="0.15">
      <c r="A44">
        <v>28</v>
      </c>
      <c r="B44">
        <v>1617086286.5</v>
      </c>
      <c r="C44">
        <v>108.5</v>
      </c>
      <c r="D44" t="s">
        <v>341</v>
      </c>
      <c r="E44" t="s">
        <v>342</v>
      </c>
      <c r="F44">
        <v>4</v>
      </c>
      <c r="G44">
        <v>1617086284.5</v>
      </c>
      <c r="H44">
        <f t="shared" si="0"/>
        <v>9.464081297953685E-4</v>
      </c>
      <c r="I44">
        <f t="shared" si="1"/>
        <v>0.94640812979536848</v>
      </c>
      <c r="J44">
        <f t="shared" si="2"/>
        <v>1.4962418847076171</v>
      </c>
      <c r="K44">
        <f t="shared" si="3"/>
        <v>174.00471428571399</v>
      </c>
      <c r="L44">
        <f t="shared" si="4"/>
        <v>138.62774585181072</v>
      </c>
      <c r="M44">
        <f t="shared" si="5"/>
        <v>14.023434910015389</v>
      </c>
      <c r="N44">
        <f t="shared" si="6"/>
        <v>17.602131303714497</v>
      </c>
      <c r="O44">
        <f t="shared" si="7"/>
        <v>7.5263645141797481E-2</v>
      </c>
      <c r="P44">
        <f t="shared" si="8"/>
        <v>2.9487268396818442</v>
      </c>
      <c r="Q44">
        <f t="shared" si="9"/>
        <v>7.4212487681701564E-2</v>
      </c>
      <c r="R44">
        <f t="shared" si="10"/>
        <v>4.6476024047554271E-2</v>
      </c>
      <c r="S44">
        <f t="shared" si="11"/>
        <v>193.81341900000001</v>
      </c>
      <c r="T44">
        <f t="shared" si="12"/>
        <v>27.529151822749167</v>
      </c>
      <c r="U44">
        <f t="shared" si="13"/>
        <v>26.2332</v>
      </c>
      <c r="V44">
        <f t="shared" si="14"/>
        <v>3.4211020874494276</v>
      </c>
      <c r="W44">
        <f t="shared" si="15"/>
        <v>61.840404398201429</v>
      </c>
      <c r="X44">
        <f t="shared" si="16"/>
        <v>2.1666841760488524</v>
      </c>
      <c r="Y44">
        <f t="shared" si="17"/>
        <v>3.5036707750117304</v>
      </c>
      <c r="Z44">
        <f t="shared" si="18"/>
        <v>1.2544179114005751</v>
      </c>
      <c r="AA44">
        <f t="shared" si="19"/>
        <v>-41.736598523975751</v>
      </c>
      <c r="AB44">
        <f t="shared" si="20"/>
        <v>64.279096201803668</v>
      </c>
      <c r="AC44">
        <f t="shared" si="21"/>
        <v>4.6779537923559955</v>
      </c>
      <c r="AD44">
        <f t="shared" si="22"/>
        <v>221.03387047018393</v>
      </c>
      <c r="AE44">
        <f t="shared" si="23"/>
        <v>8.0619568805088822</v>
      </c>
      <c r="AF44">
        <f t="shared" si="24"/>
        <v>0.94417209466323582</v>
      </c>
      <c r="AG44">
        <f t="shared" si="25"/>
        <v>1.4962418847076171</v>
      </c>
      <c r="AH44">
        <v>190.12267055676901</v>
      </c>
      <c r="AI44">
        <v>180.319157575757</v>
      </c>
      <c r="AJ44">
        <v>1.67100304641848</v>
      </c>
      <c r="AK44">
        <v>66.499915544852101</v>
      </c>
      <c r="AL44">
        <f t="shared" si="26"/>
        <v>0.94640812979536848</v>
      </c>
      <c r="AM44">
        <v>20.032226596017299</v>
      </c>
      <c r="AN44">
        <v>21.421246060605998</v>
      </c>
      <c r="AO44">
        <v>3.2082527401678403E-5</v>
      </c>
      <c r="AP44">
        <v>79.88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53522.40535399389</v>
      </c>
      <c r="AV44" t="s">
        <v>286</v>
      </c>
      <c r="AW44" t="s">
        <v>286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286</v>
      </c>
      <c r="BC44" t="s">
        <v>286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1009.1883000000001</v>
      </c>
      <c r="BI44">
        <f t="shared" si="33"/>
        <v>1.4962418847076171</v>
      </c>
      <c r="BJ44" t="e">
        <f t="shared" si="34"/>
        <v>#DIV/0!</v>
      </c>
      <c r="BK44">
        <f t="shared" si="35"/>
        <v>1.4826191353066785E-3</v>
      </c>
      <c r="BL44" t="e">
        <f t="shared" si="36"/>
        <v>#DIV/0!</v>
      </c>
      <c r="BM44" t="e">
        <f t="shared" si="37"/>
        <v>#DIV/0!</v>
      </c>
      <c r="BN44" t="s">
        <v>286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>
        <f t="shared" si="46"/>
        <v>1200</v>
      </c>
      <c r="BY44">
        <f t="shared" si="47"/>
        <v>1009.1883000000001</v>
      </c>
      <c r="BZ44">
        <f t="shared" si="48"/>
        <v>0.84099025000000016</v>
      </c>
      <c r="CA44">
        <f t="shared" si="49"/>
        <v>0.16151118250000002</v>
      </c>
      <c r="CB44">
        <v>9</v>
      </c>
      <c r="CC44">
        <v>0.5</v>
      </c>
      <c r="CD44" t="s">
        <v>287</v>
      </c>
      <c r="CE44">
        <v>2</v>
      </c>
      <c r="CF44" t="b">
        <v>1</v>
      </c>
      <c r="CG44">
        <v>1617086284.5</v>
      </c>
      <c r="CH44">
        <v>174.00471428571399</v>
      </c>
      <c r="CI44">
        <v>186.34399999999999</v>
      </c>
      <c r="CJ44">
        <v>21.418614285714298</v>
      </c>
      <c r="CK44">
        <v>20.032699999999998</v>
      </c>
      <c r="CL44">
        <v>169.643142857143</v>
      </c>
      <c r="CM44">
        <v>21.4363142857143</v>
      </c>
      <c r="CN44">
        <v>600.00414285714305</v>
      </c>
      <c r="CO44">
        <v>101.11357142857101</v>
      </c>
      <c r="CP44">
        <v>4.5361971428571402E-2</v>
      </c>
      <c r="CQ44">
        <v>26.6375428571429</v>
      </c>
      <c r="CR44">
        <v>26.2332</v>
      </c>
      <c r="CS44">
        <v>999.9</v>
      </c>
      <c r="CT44">
        <v>0</v>
      </c>
      <c r="CU44">
        <v>0</v>
      </c>
      <c r="CV44">
        <v>9998.39</v>
      </c>
      <c r="CW44">
        <v>0</v>
      </c>
      <c r="CX44">
        <v>43.602285714285699</v>
      </c>
      <c r="CY44">
        <v>1200</v>
      </c>
      <c r="CZ44">
        <v>0.96699100000000004</v>
      </c>
      <c r="DA44">
        <v>3.3008514285714302E-2</v>
      </c>
      <c r="DB44">
        <v>0</v>
      </c>
      <c r="DC44">
        <v>2.6690999999999998</v>
      </c>
      <c r="DD44">
        <v>0</v>
      </c>
      <c r="DE44">
        <v>3518.9471428571401</v>
      </c>
      <c r="DF44">
        <v>10372.257142857099</v>
      </c>
      <c r="DG44">
        <v>39.892714285714298</v>
      </c>
      <c r="DH44">
        <v>42.776571428571401</v>
      </c>
      <c r="DI44">
        <v>41.535428571428596</v>
      </c>
      <c r="DJ44">
        <v>40.910428571428596</v>
      </c>
      <c r="DK44">
        <v>39.954999999999998</v>
      </c>
      <c r="DL44">
        <v>1160.3900000000001</v>
      </c>
      <c r="DM44">
        <v>39.61</v>
      </c>
      <c r="DN44">
        <v>0</v>
      </c>
      <c r="DO44">
        <v>1617086287.3</v>
      </c>
      <c r="DP44">
        <v>0</v>
      </c>
      <c r="DQ44">
        <v>2.7076519999999999</v>
      </c>
      <c r="DR44">
        <v>-0.34083077210961499</v>
      </c>
      <c r="DS44">
        <v>-170.74384641281301</v>
      </c>
      <c r="DT44">
        <v>3533.6016</v>
      </c>
      <c r="DU44">
        <v>15</v>
      </c>
      <c r="DV44">
        <v>1617085932.5</v>
      </c>
      <c r="DW44" t="s">
        <v>288</v>
      </c>
      <c r="DX44">
        <v>1617085932.5</v>
      </c>
      <c r="DY44">
        <v>1617085930.5</v>
      </c>
      <c r="DZ44">
        <v>3</v>
      </c>
      <c r="EA44">
        <v>4.1000000000000002E-2</v>
      </c>
      <c r="EB44">
        <v>4.0000000000000001E-3</v>
      </c>
      <c r="EC44">
        <v>4.3620000000000001</v>
      </c>
      <c r="ED44">
        <v>-1.7999999999999999E-2</v>
      </c>
      <c r="EE44">
        <v>400</v>
      </c>
      <c r="EF44">
        <v>20</v>
      </c>
      <c r="EG44">
        <v>0.24</v>
      </c>
      <c r="EH44">
        <v>0.04</v>
      </c>
      <c r="EI44">
        <v>100</v>
      </c>
      <c r="EJ44">
        <v>100</v>
      </c>
      <c r="EK44">
        <v>4.3620000000000001</v>
      </c>
      <c r="EL44">
        <v>-1.77E-2</v>
      </c>
      <c r="EM44">
        <v>4.3617000000000399</v>
      </c>
      <c r="EN44">
        <v>0</v>
      </c>
      <c r="EO44">
        <v>0</v>
      </c>
      <c r="EP44">
        <v>0</v>
      </c>
      <c r="EQ44">
        <v>-1.7669999999998999E-2</v>
      </c>
      <c r="ER44">
        <v>0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5.9</v>
      </c>
      <c r="EZ44">
        <v>5.9</v>
      </c>
      <c r="FA44">
        <v>18</v>
      </c>
      <c r="FB44">
        <v>646.27499999999998</v>
      </c>
      <c r="FC44">
        <v>392.89400000000001</v>
      </c>
      <c r="FD44">
        <v>24.9999</v>
      </c>
      <c r="FE44">
        <v>26.9453</v>
      </c>
      <c r="FF44">
        <v>30.0002</v>
      </c>
      <c r="FG44">
        <v>26.927800000000001</v>
      </c>
      <c r="FH44">
        <v>26.968900000000001</v>
      </c>
      <c r="FI44">
        <v>12.2493</v>
      </c>
      <c r="FJ44">
        <v>16.674399999999999</v>
      </c>
      <c r="FK44">
        <v>52.499200000000002</v>
      </c>
      <c r="FL44">
        <v>25</v>
      </c>
      <c r="FM44">
        <v>201.53299999999999</v>
      </c>
      <c r="FN44">
        <v>20</v>
      </c>
      <c r="FO44">
        <v>97.063599999999994</v>
      </c>
      <c r="FP44">
        <v>99.627399999999994</v>
      </c>
    </row>
    <row r="45" spans="1:172" x14ac:dyDescent="0.15">
      <c r="A45">
        <v>29</v>
      </c>
      <c r="B45">
        <v>1617086290.5</v>
      </c>
      <c r="C45">
        <v>112.5</v>
      </c>
      <c r="D45" t="s">
        <v>343</v>
      </c>
      <c r="E45" t="s">
        <v>344</v>
      </c>
      <c r="F45">
        <v>4</v>
      </c>
      <c r="G45">
        <v>1617086288.1875</v>
      </c>
      <c r="H45">
        <f t="shared" si="0"/>
        <v>9.4264923045892911E-4</v>
      </c>
      <c r="I45">
        <f t="shared" si="1"/>
        <v>0.94264923045892912</v>
      </c>
      <c r="J45">
        <f t="shared" si="2"/>
        <v>1.6664029911178788</v>
      </c>
      <c r="K45">
        <f t="shared" si="3"/>
        <v>180.056625</v>
      </c>
      <c r="L45">
        <f t="shared" si="4"/>
        <v>140.80387890497866</v>
      </c>
      <c r="M45">
        <f t="shared" si="5"/>
        <v>14.243524524791891</v>
      </c>
      <c r="N45">
        <f t="shared" si="6"/>
        <v>18.214277717231795</v>
      </c>
      <c r="O45">
        <f t="shared" si="7"/>
        <v>7.498434129105469E-2</v>
      </c>
      <c r="P45">
        <f t="shared" si="8"/>
        <v>2.9501068040172926</v>
      </c>
      <c r="Q45">
        <f t="shared" si="9"/>
        <v>7.3941393500076974E-2</v>
      </c>
      <c r="R45">
        <f t="shared" si="10"/>
        <v>4.6305867117250349E-2</v>
      </c>
      <c r="S45">
        <f t="shared" si="11"/>
        <v>193.81222200000002</v>
      </c>
      <c r="T45">
        <f t="shared" si="12"/>
        <v>27.531333695862354</v>
      </c>
      <c r="U45">
        <f t="shared" si="13"/>
        <v>26.2329875</v>
      </c>
      <c r="V45">
        <f t="shared" si="14"/>
        <v>3.4210591446912506</v>
      </c>
      <c r="W45">
        <f t="shared" si="15"/>
        <v>61.844957722668738</v>
      </c>
      <c r="X45">
        <f t="shared" si="16"/>
        <v>2.1670488040269729</v>
      </c>
      <c r="Y45">
        <f t="shared" si="17"/>
        <v>3.5040024018524951</v>
      </c>
      <c r="Z45">
        <f t="shared" si="18"/>
        <v>1.2540103406642777</v>
      </c>
      <c r="AA45">
        <f t="shared" si="19"/>
        <v>-41.570831063238771</v>
      </c>
      <c r="AB45">
        <f t="shared" si="20"/>
        <v>64.598585156059244</v>
      </c>
      <c r="AC45">
        <f t="shared" si="21"/>
        <v>4.6990385896998363</v>
      </c>
      <c r="AD45">
        <f t="shared" si="22"/>
        <v>221.5390146825203</v>
      </c>
      <c r="AE45">
        <f t="shared" si="23"/>
        <v>8.2183740748817904</v>
      </c>
      <c r="AF45">
        <f t="shared" si="24"/>
        <v>0.94121077331708103</v>
      </c>
      <c r="AG45">
        <f t="shared" si="25"/>
        <v>1.6664029911178788</v>
      </c>
      <c r="AH45">
        <v>197.088958622365</v>
      </c>
      <c r="AI45">
        <v>187.02864848484799</v>
      </c>
      <c r="AJ45">
        <v>1.67031758749091</v>
      </c>
      <c r="AK45">
        <v>66.499915544852101</v>
      </c>
      <c r="AL45">
        <f t="shared" si="26"/>
        <v>0.94264923045892912</v>
      </c>
      <c r="AM45">
        <v>20.040331654718599</v>
      </c>
      <c r="AN45">
        <v>21.4238436363636</v>
      </c>
      <c r="AO45">
        <v>1.5674598332555501E-5</v>
      </c>
      <c r="AP45">
        <v>79.88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53562.366662987253</v>
      </c>
      <c r="AV45" t="s">
        <v>286</v>
      </c>
      <c r="AW45" t="s">
        <v>286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286</v>
      </c>
      <c r="BC45" t="s">
        <v>286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1009.182</v>
      </c>
      <c r="BI45">
        <f t="shared" si="33"/>
        <v>1.6664029911178788</v>
      </c>
      <c r="BJ45" t="e">
        <f t="shared" si="34"/>
        <v>#DIV/0!</v>
      </c>
      <c r="BK45">
        <f t="shared" si="35"/>
        <v>1.6512412935604072E-3</v>
      </c>
      <c r="BL45" t="e">
        <f t="shared" si="36"/>
        <v>#DIV/0!</v>
      </c>
      <c r="BM45" t="e">
        <f t="shared" si="37"/>
        <v>#DIV/0!</v>
      </c>
      <c r="BN45" t="s">
        <v>286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>
        <f t="shared" si="46"/>
        <v>1199.9925000000001</v>
      </c>
      <c r="BY45">
        <f t="shared" si="47"/>
        <v>1009.182</v>
      </c>
      <c r="BZ45">
        <f t="shared" si="48"/>
        <v>0.84099025618910117</v>
      </c>
      <c r="CA45">
        <f t="shared" si="49"/>
        <v>0.16151119444496528</v>
      </c>
      <c r="CB45">
        <v>9</v>
      </c>
      <c r="CC45">
        <v>0.5</v>
      </c>
      <c r="CD45" t="s">
        <v>287</v>
      </c>
      <c r="CE45">
        <v>2</v>
      </c>
      <c r="CF45" t="b">
        <v>1</v>
      </c>
      <c r="CG45">
        <v>1617086288.1875</v>
      </c>
      <c r="CH45">
        <v>180.056625</v>
      </c>
      <c r="CI45">
        <v>192.63762500000001</v>
      </c>
      <c r="CJ45">
        <v>21.422287499999999</v>
      </c>
      <c r="CK45">
        <v>20.040800000000001</v>
      </c>
      <c r="CL45">
        <v>175.69475</v>
      </c>
      <c r="CM45">
        <v>21.439975</v>
      </c>
      <c r="CN45">
        <v>600.03662499999996</v>
      </c>
      <c r="CO45">
        <v>101.113375</v>
      </c>
      <c r="CP45">
        <v>4.5233950000000002E-2</v>
      </c>
      <c r="CQ45">
        <v>26.639150000000001</v>
      </c>
      <c r="CR45">
        <v>26.2329875</v>
      </c>
      <c r="CS45">
        <v>999.9</v>
      </c>
      <c r="CT45">
        <v>0</v>
      </c>
      <c r="CU45">
        <v>0</v>
      </c>
      <c r="CV45">
        <v>10006.25</v>
      </c>
      <c r="CW45">
        <v>0</v>
      </c>
      <c r="CX45">
        <v>43.6105375</v>
      </c>
      <c r="CY45">
        <v>1199.9925000000001</v>
      </c>
      <c r="CZ45">
        <v>0.96699087500000003</v>
      </c>
      <c r="DA45">
        <v>3.30086375E-2</v>
      </c>
      <c r="DB45">
        <v>0</v>
      </c>
      <c r="DC45">
        <v>2.7884500000000001</v>
      </c>
      <c r="DD45">
        <v>0</v>
      </c>
      <c r="DE45">
        <v>3510.2150000000001</v>
      </c>
      <c r="DF45">
        <v>10372.1875</v>
      </c>
      <c r="DG45">
        <v>39.866999999999997</v>
      </c>
      <c r="DH45">
        <v>42.757750000000001</v>
      </c>
      <c r="DI45">
        <v>41.546500000000002</v>
      </c>
      <c r="DJ45">
        <v>40.882750000000001</v>
      </c>
      <c r="DK45">
        <v>39.952750000000002</v>
      </c>
      <c r="DL45">
        <v>1160.3824999999999</v>
      </c>
      <c r="DM45">
        <v>39.61</v>
      </c>
      <c r="DN45">
        <v>0</v>
      </c>
      <c r="DO45">
        <v>1617086291.5</v>
      </c>
      <c r="DP45">
        <v>0</v>
      </c>
      <c r="DQ45">
        <v>2.7262730769230799</v>
      </c>
      <c r="DR45">
        <v>0.74994529069063498</v>
      </c>
      <c r="DS45">
        <v>-157.012991228083</v>
      </c>
      <c r="DT45">
        <v>3523.03884615385</v>
      </c>
      <c r="DU45">
        <v>15</v>
      </c>
      <c r="DV45">
        <v>1617085932.5</v>
      </c>
      <c r="DW45" t="s">
        <v>288</v>
      </c>
      <c r="DX45">
        <v>1617085932.5</v>
      </c>
      <c r="DY45">
        <v>1617085930.5</v>
      </c>
      <c r="DZ45">
        <v>3</v>
      </c>
      <c r="EA45">
        <v>4.1000000000000002E-2</v>
      </c>
      <c r="EB45">
        <v>4.0000000000000001E-3</v>
      </c>
      <c r="EC45">
        <v>4.3620000000000001</v>
      </c>
      <c r="ED45">
        <v>-1.7999999999999999E-2</v>
      </c>
      <c r="EE45">
        <v>400</v>
      </c>
      <c r="EF45">
        <v>20</v>
      </c>
      <c r="EG45">
        <v>0.24</v>
      </c>
      <c r="EH45">
        <v>0.04</v>
      </c>
      <c r="EI45">
        <v>100</v>
      </c>
      <c r="EJ45">
        <v>100</v>
      </c>
      <c r="EK45">
        <v>4.3620000000000001</v>
      </c>
      <c r="EL45">
        <v>-1.7600000000000001E-2</v>
      </c>
      <c r="EM45">
        <v>4.3617000000000399</v>
      </c>
      <c r="EN45">
        <v>0</v>
      </c>
      <c r="EO45">
        <v>0</v>
      </c>
      <c r="EP45">
        <v>0</v>
      </c>
      <c r="EQ45">
        <v>-1.7669999999998999E-2</v>
      </c>
      <c r="ER45">
        <v>0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6</v>
      </c>
      <c r="EZ45">
        <v>6</v>
      </c>
      <c r="FA45">
        <v>18</v>
      </c>
      <c r="FB45">
        <v>646.21400000000006</v>
      </c>
      <c r="FC45">
        <v>392.92500000000001</v>
      </c>
      <c r="FD45">
        <v>24.9999</v>
      </c>
      <c r="FE45">
        <v>26.946899999999999</v>
      </c>
      <c r="FF45">
        <v>30.0002</v>
      </c>
      <c r="FG45">
        <v>26.929099999999998</v>
      </c>
      <c r="FH45">
        <v>26.9693</v>
      </c>
      <c r="FI45">
        <v>12.5505</v>
      </c>
      <c r="FJ45">
        <v>16.674399999999999</v>
      </c>
      <c r="FK45">
        <v>52.499200000000002</v>
      </c>
      <c r="FL45">
        <v>25</v>
      </c>
      <c r="FM45">
        <v>208.24299999999999</v>
      </c>
      <c r="FN45">
        <v>20</v>
      </c>
      <c r="FO45">
        <v>97.063299999999998</v>
      </c>
      <c r="FP45">
        <v>99.6267</v>
      </c>
    </row>
    <row r="46" spans="1:172" x14ac:dyDescent="0.15">
      <c r="A46">
        <v>30</v>
      </c>
      <c r="B46">
        <v>1617086294.5</v>
      </c>
      <c r="C46">
        <v>116.5</v>
      </c>
      <c r="D46" t="s">
        <v>345</v>
      </c>
      <c r="E46" t="s">
        <v>346</v>
      </c>
      <c r="F46">
        <v>4</v>
      </c>
      <c r="G46">
        <v>1617086292.5</v>
      </c>
      <c r="H46">
        <f t="shared" si="0"/>
        <v>9.4257433131333002E-4</v>
      </c>
      <c r="I46">
        <f t="shared" si="1"/>
        <v>0.94257433131333002</v>
      </c>
      <c r="J46">
        <f t="shared" si="2"/>
        <v>1.8124336273413255</v>
      </c>
      <c r="K46">
        <f t="shared" si="3"/>
        <v>187.088285714286</v>
      </c>
      <c r="L46">
        <f t="shared" si="4"/>
        <v>144.57102418147036</v>
      </c>
      <c r="M46">
        <f t="shared" si="5"/>
        <v>14.624644098981761</v>
      </c>
      <c r="N46">
        <f t="shared" si="6"/>
        <v>18.925643012846081</v>
      </c>
      <c r="O46">
        <f t="shared" si="7"/>
        <v>7.4981782920578693E-2</v>
      </c>
      <c r="P46">
        <f t="shared" si="8"/>
        <v>2.9511267156848895</v>
      </c>
      <c r="Q46">
        <f t="shared" si="9"/>
        <v>7.3939260777930046E-2</v>
      </c>
      <c r="R46">
        <f t="shared" si="10"/>
        <v>4.630449686761292E-2</v>
      </c>
      <c r="S46">
        <f t="shared" si="11"/>
        <v>193.81319099999976</v>
      </c>
      <c r="T46">
        <f t="shared" si="12"/>
        <v>27.53110701792124</v>
      </c>
      <c r="U46">
        <f t="shared" si="13"/>
        <v>26.2357571428571</v>
      </c>
      <c r="V46">
        <f t="shared" si="14"/>
        <v>3.4216188809181589</v>
      </c>
      <c r="W46">
        <f t="shared" si="15"/>
        <v>61.862727429501888</v>
      </c>
      <c r="X46">
        <f t="shared" si="16"/>
        <v>2.1676760141383968</v>
      </c>
      <c r="Y46">
        <f t="shared" si="17"/>
        <v>3.5040097716491045</v>
      </c>
      <c r="Z46">
        <f t="shared" si="18"/>
        <v>1.2539428667797621</v>
      </c>
      <c r="AA46">
        <f t="shared" si="19"/>
        <v>-41.567528010917854</v>
      </c>
      <c r="AB46">
        <f t="shared" si="20"/>
        <v>64.185947033249263</v>
      </c>
      <c r="AC46">
        <f t="shared" si="21"/>
        <v>4.667474360078379</v>
      </c>
      <c r="AD46">
        <f t="shared" si="22"/>
        <v>221.09908438240956</v>
      </c>
      <c r="AE46">
        <f t="shared" si="23"/>
        <v>8.3545721779833251</v>
      </c>
      <c r="AF46">
        <f t="shared" si="24"/>
        <v>0.94097068641377413</v>
      </c>
      <c r="AG46">
        <f t="shared" si="25"/>
        <v>1.8124336273413255</v>
      </c>
      <c r="AH46">
        <v>203.941268430756</v>
      </c>
      <c r="AI46">
        <v>193.68233333333299</v>
      </c>
      <c r="AJ46">
        <v>1.6647173306160801</v>
      </c>
      <c r="AK46">
        <v>66.499915544852101</v>
      </c>
      <c r="AL46">
        <f t="shared" si="26"/>
        <v>0.94257433131333002</v>
      </c>
      <c r="AM46">
        <v>20.047349250216499</v>
      </c>
      <c r="AN46">
        <v>21.430610303030299</v>
      </c>
      <c r="AO46">
        <v>4.5703918162668399E-5</v>
      </c>
      <c r="AP46">
        <v>79.88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53592.132205955466</v>
      </c>
      <c r="AV46" t="s">
        <v>286</v>
      </c>
      <c r="AW46" t="s">
        <v>286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286</v>
      </c>
      <c r="BC46" t="s">
        <v>286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1009.1870999999986</v>
      </c>
      <c r="BI46">
        <f t="shared" si="33"/>
        <v>1.8124336273413255</v>
      </c>
      <c r="BJ46" t="e">
        <f t="shared" si="34"/>
        <v>#DIV/0!</v>
      </c>
      <c r="BK46">
        <f t="shared" si="35"/>
        <v>1.7959342002502093E-3</v>
      </c>
      <c r="BL46" t="e">
        <f t="shared" si="36"/>
        <v>#DIV/0!</v>
      </c>
      <c r="BM46" t="e">
        <f t="shared" si="37"/>
        <v>#DIV/0!</v>
      </c>
      <c r="BN46" t="s">
        <v>286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>
        <f t="shared" si="46"/>
        <v>1199.9985714285699</v>
      </c>
      <c r="BY46">
        <f t="shared" si="47"/>
        <v>1009.1870999999986</v>
      </c>
      <c r="BZ46">
        <f t="shared" si="48"/>
        <v>0.84099025117887038</v>
      </c>
      <c r="CA46">
        <f t="shared" si="49"/>
        <v>0.16151118477521997</v>
      </c>
      <c r="CB46">
        <v>9</v>
      </c>
      <c r="CC46">
        <v>0.5</v>
      </c>
      <c r="CD46" t="s">
        <v>287</v>
      </c>
      <c r="CE46">
        <v>2</v>
      </c>
      <c r="CF46" t="b">
        <v>1</v>
      </c>
      <c r="CG46">
        <v>1617086292.5</v>
      </c>
      <c r="CH46">
        <v>187.088285714286</v>
      </c>
      <c r="CI46">
        <v>199.88371428571401</v>
      </c>
      <c r="CJ46">
        <v>21.428428571428601</v>
      </c>
      <c r="CK46">
        <v>20.047271428571399</v>
      </c>
      <c r="CL46">
        <v>182.72628571428601</v>
      </c>
      <c r="CM46">
        <v>21.446100000000001</v>
      </c>
      <c r="CN46">
        <v>600.02328571428598</v>
      </c>
      <c r="CO46">
        <v>101.114</v>
      </c>
      <c r="CP46">
        <v>4.4888385714285703E-2</v>
      </c>
      <c r="CQ46">
        <v>26.639185714285698</v>
      </c>
      <c r="CR46">
        <v>26.2357571428571</v>
      </c>
      <c r="CS46">
        <v>999.9</v>
      </c>
      <c r="CT46">
        <v>0</v>
      </c>
      <c r="CU46">
        <v>0</v>
      </c>
      <c r="CV46">
        <v>10011.9857142857</v>
      </c>
      <c r="CW46">
        <v>0</v>
      </c>
      <c r="CX46">
        <v>43.625500000000002</v>
      </c>
      <c r="CY46">
        <v>1199.9985714285699</v>
      </c>
      <c r="CZ46">
        <v>0.96699100000000004</v>
      </c>
      <c r="DA46">
        <v>3.3008514285714302E-2</v>
      </c>
      <c r="DB46">
        <v>0</v>
      </c>
      <c r="DC46">
        <v>2.6856285714285701</v>
      </c>
      <c r="DD46">
        <v>0</v>
      </c>
      <c r="DE46">
        <v>3501.6871428571399</v>
      </c>
      <c r="DF46">
        <v>10372.242857142901</v>
      </c>
      <c r="DG46">
        <v>39.875</v>
      </c>
      <c r="DH46">
        <v>42.75</v>
      </c>
      <c r="DI46">
        <v>41.5622857142857</v>
      </c>
      <c r="DJ46">
        <v>40.892714285714298</v>
      </c>
      <c r="DK46">
        <v>39.9462857142857</v>
      </c>
      <c r="DL46">
        <v>1160.38857142857</v>
      </c>
      <c r="DM46">
        <v>39.61</v>
      </c>
      <c r="DN46">
        <v>0</v>
      </c>
      <c r="DO46">
        <v>1617086295.0999999</v>
      </c>
      <c r="DP46">
        <v>0</v>
      </c>
      <c r="DQ46">
        <v>2.7295076923076902</v>
      </c>
      <c r="DR46">
        <v>0.132649566572211</v>
      </c>
      <c r="DS46">
        <v>-140.18529914961101</v>
      </c>
      <c r="DT46">
        <v>3514.1992307692299</v>
      </c>
      <c r="DU46">
        <v>15</v>
      </c>
      <c r="DV46">
        <v>1617085932.5</v>
      </c>
      <c r="DW46" t="s">
        <v>288</v>
      </c>
      <c r="DX46">
        <v>1617085932.5</v>
      </c>
      <c r="DY46">
        <v>1617085930.5</v>
      </c>
      <c r="DZ46">
        <v>3</v>
      </c>
      <c r="EA46">
        <v>4.1000000000000002E-2</v>
      </c>
      <c r="EB46">
        <v>4.0000000000000001E-3</v>
      </c>
      <c r="EC46">
        <v>4.3620000000000001</v>
      </c>
      <c r="ED46">
        <v>-1.7999999999999999E-2</v>
      </c>
      <c r="EE46">
        <v>400</v>
      </c>
      <c r="EF46">
        <v>20</v>
      </c>
      <c r="EG46">
        <v>0.24</v>
      </c>
      <c r="EH46">
        <v>0.04</v>
      </c>
      <c r="EI46">
        <v>100</v>
      </c>
      <c r="EJ46">
        <v>100</v>
      </c>
      <c r="EK46">
        <v>4.3620000000000001</v>
      </c>
      <c r="EL46">
        <v>-1.7600000000000001E-2</v>
      </c>
      <c r="EM46">
        <v>4.3617000000000399</v>
      </c>
      <c r="EN46">
        <v>0</v>
      </c>
      <c r="EO46">
        <v>0</v>
      </c>
      <c r="EP46">
        <v>0</v>
      </c>
      <c r="EQ46">
        <v>-1.7669999999998999E-2</v>
      </c>
      <c r="ER46">
        <v>0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6</v>
      </c>
      <c r="EZ46">
        <v>6.1</v>
      </c>
      <c r="FA46">
        <v>18</v>
      </c>
      <c r="FB46">
        <v>646.05899999999997</v>
      </c>
      <c r="FC46">
        <v>392.95400000000001</v>
      </c>
      <c r="FD46">
        <v>24.9999</v>
      </c>
      <c r="FE46">
        <v>26.947600000000001</v>
      </c>
      <c r="FF46">
        <v>30.0002</v>
      </c>
      <c r="FG46">
        <v>26.929099999999998</v>
      </c>
      <c r="FH46">
        <v>26.9712</v>
      </c>
      <c r="FI46">
        <v>12.854200000000001</v>
      </c>
      <c r="FJ46">
        <v>16.674399999999999</v>
      </c>
      <c r="FK46">
        <v>52.499200000000002</v>
      </c>
      <c r="FL46">
        <v>25</v>
      </c>
      <c r="FM46">
        <v>214.93799999999999</v>
      </c>
      <c r="FN46">
        <v>20</v>
      </c>
      <c r="FO46">
        <v>97.0625</v>
      </c>
      <c r="FP46">
        <v>99.6267</v>
      </c>
    </row>
    <row r="47" spans="1:172" x14ac:dyDescent="0.15">
      <c r="A47">
        <v>31</v>
      </c>
      <c r="B47">
        <v>1617086298.5</v>
      </c>
      <c r="C47">
        <v>120.5</v>
      </c>
      <c r="D47" t="s">
        <v>347</v>
      </c>
      <c r="E47" t="s">
        <v>348</v>
      </c>
      <c r="F47">
        <v>4</v>
      </c>
      <c r="G47">
        <v>1617086296.1875</v>
      </c>
      <c r="H47">
        <f t="shared" si="0"/>
        <v>9.4716445218488178E-4</v>
      </c>
      <c r="I47">
        <f t="shared" si="1"/>
        <v>0.94716445218488177</v>
      </c>
      <c r="J47">
        <f t="shared" si="2"/>
        <v>1.9156346397958535</v>
      </c>
      <c r="K47">
        <f t="shared" si="3"/>
        <v>193.08449999999999</v>
      </c>
      <c r="L47">
        <f t="shared" si="4"/>
        <v>148.51712376064154</v>
      </c>
      <c r="M47">
        <f t="shared" si="5"/>
        <v>15.023948705544596</v>
      </c>
      <c r="N47">
        <f t="shared" si="6"/>
        <v>19.532371422105935</v>
      </c>
      <c r="O47">
        <f t="shared" si="7"/>
        <v>7.5488092980434435E-2</v>
      </c>
      <c r="P47">
        <f t="shared" si="8"/>
        <v>2.9479992464758302</v>
      </c>
      <c r="Q47">
        <f t="shared" si="9"/>
        <v>7.4430447205735537E-2</v>
      </c>
      <c r="R47">
        <f t="shared" si="10"/>
        <v>4.6612820239989888E-2</v>
      </c>
      <c r="S47">
        <f t="shared" si="11"/>
        <v>193.811823</v>
      </c>
      <c r="T47">
        <f t="shared" si="12"/>
        <v>27.529508892190151</v>
      </c>
      <c r="U47">
        <f t="shared" si="13"/>
        <v>26.227587499999998</v>
      </c>
      <c r="V47">
        <f t="shared" si="14"/>
        <v>3.4199680513824711</v>
      </c>
      <c r="W47">
        <f t="shared" si="15"/>
        <v>61.882843152227387</v>
      </c>
      <c r="X47">
        <f t="shared" si="16"/>
        <v>2.1682166932759999</v>
      </c>
      <c r="Y47">
        <f t="shared" si="17"/>
        <v>3.5037444674969787</v>
      </c>
      <c r="Z47">
        <f t="shared" si="18"/>
        <v>1.2517513581064712</v>
      </c>
      <c r="AA47">
        <f t="shared" si="19"/>
        <v>-41.769952341353289</v>
      </c>
      <c r="AB47">
        <f t="shared" si="20"/>
        <v>65.212005921467025</v>
      </c>
      <c r="AC47">
        <f t="shared" si="21"/>
        <v>4.7468933273722893</v>
      </c>
      <c r="AD47">
        <f t="shared" si="22"/>
        <v>222.00076990748602</v>
      </c>
      <c r="AE47">
        <f t="shared" si="23"/>
        <v>8.440067468258734</v>
      </c>
      <c r="AF47">
        <f t="shared" si="24"/>
        <v>0.94500731871360089</v>
      </c>
      <c r="AG47">
        <f t="shared" si="25"/>
        <v>1.9156346397958535</v>
      </c>
      <c r="AH47">
        <v>210.72734453638</v>
      </c>
      <c r="AI47">
        <v>200.32423030302999</v>
      </c>
      <c r="AJ47">
        <v>1.66150741542754</v>
      </c>
      <c r="AK47">
        <v>66.499915544852101</v>
      </c>
      <c r="AL47">
        <f t="shared" si="26"/>
        <v>0.94716445218488177</v>
      </c>
      <c r="AM47">
        <v>20.0459509849351</v>
      </c>
      <c r="AN47">
        <v>21.436098787878802</v>
      </c>
      <c r="AO47">
        <v>3.05572084480625E-5</v>
      </c>
      <c r="AP47">
        <v>79.88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53501.148563928829</v>
      </c>
      <c r="AV47" t="s">
        <v>286</v>
      </c>
      <c r="AW47" t="s">
        <v>286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286</v>
      </c>
      <c r="BC47" t="s">
        <v>286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1009.1799000000001</v>
      </c>
      <c r="BI47">
        <f t="shared" si="33"/>
        <v>1.9156346397958535</v>
      </c>
      <c r="BJ47" t="e">
        <f t="shared" si="34"/>
        <v>#DIV/0!</v>
      </c>
      <c r="BK47">
        <f t="shared" si="35"/>
        <v>1.8982092685316595E-3</v>
      </c>
      <c r="BL47" t="e">
        <f t="shared" si="36"/>
        <v>#DIV/0!</v>
      </c>
      <c r="BM47" t="e">
        <f t="shared" si="37"/>
        <v>#DIV/0!</v>
      </c>
      <c r="BN47" t="s">
        <v>286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>
        <f t="shared" si="46"/>
        <v>1199.99</v>
      </c>
      <c r="BY47">
        <f t="shared" si="47"/>
        <v>1009.1799000000001</v>
      </c>
      <c r="BZ47">
        <f t="shared" si="48"/>
        <v>0.84099025825215212</v>
      </c>
      <c r="CA47">
        <f t="shared" si="49"/>
        <v>0.16151119842665357</v>
      </c>
      <c r="CB47">
        <v>9</v>
      </c>
      <c r="CC47">
        <v>0.5</v>
      </c>
      <c r="CD47" t="s">
        <v>287</v>
      </c>
      <c r="CE47">
        <v>2</v>
      </c>
      <c r="CF47" t="b">
        <v>1</v>
      </c>
      <c r="CG47">
        <v>1617086296.1875</v>
      </c>
      <c r="CH47">
        <v>193.08449999999999</v>
      </c>
      <c r="CI47">
        <v>206.01849999999999</v>
      </c>
      <c r="CJ47">
        <v>21.433599999999998</v>
      </c>
      <c r="CK47">
        <v>20.04645</v>
      </c>
      <c r="CL47">
        <v>188.72274999999999</v>
      </c>
      <c r="CM47">
        <v>21.451287499999999</v>
      </c>
      <c r="CN47">
        <v>599.99075000000005</v>
      </c>
      <c r="CO47">
        <v>101.11475</v>
      </c>
      <c r="CP47">
        <v>4.4956875E-2</v>
      </c>
      <c r="CQ47">
        <v>26.637899999999998</v>
      </c>
      <c r="CR47">
        <v>26.227587499999998</v>
      </c>
      <c r="CS47">
        <v>999.9</v>
      </c>
      <c r="CT47">
        <v>0</v>
      </c>
      <c r="CU47">
        <v>0</v>
      </c>
      <c r="CV47">
        <v>9994.1412500000006</v>
      </c>
      <c r="CW47">
        <v>0</v>
      </c>
      <c r="CX47">
        <v>43.613624999999999</v>
      </c>
      <c r="CY47">
        <v>1199.99</v>
      </c>
      <c r="CZ47">
        <v>0.96699087500000003</v>
      </c>
      <c r="DA47">
        <v>3.30086375E-2</v>
      </c>
      <c r="DB47">
        <v>0</v>
      </c>
      <c r="DC47">
        <v>2.7893750000000002</v>
      </c>
      <c r="DD47">
        <v>0</v>
      </c>
      <c r="DE47">
        <v>3495.2175000000002</v>
      </c>
      <c r="DF47">
        <v>10372.1625</v>
      </c>
      <c r="DG47">
        <v>39.866999999999997</v>
      </c>
      <c r="DH47">
        <v>42.734250000000003</v>
      </c>
      <c r="DI47">
        <v>41.554499999999997</v>
      </c>
      <c r="DJ47">
        <v>40.929499999999997</v>
      </c>
      <c r="DK47">
        <v>39.945</v>
      </c>
      <c r="DL47">
        <v>1160.3800000000001</v>
      </c>
      <c r="DM47">
        <v>39.61</v>
      </c>
      <c r="DN47">
        <v>0</v>
      </c>
      <c r="DO47">
        <v>1617086299.3</v>
      </c>
      <c r="DP47">
        <v>0</v>
      </c>
      <c r="DQ47">
        <v>2.7373759999999998</v>
      </c>
      <c r="DR47">
        <v>-5.9338464730643303E-2</v>
      </c>
      <c r="DS47">
        <v>-116.338461705589</v>
      </c>
      <c r="DT47">
        <v>3504.4823999999999</v>
      </c>
      <c r="DU47">
        <v>15</v>
      </c>
      <c r="DV47">
        <v>1617085932.5</v>
      </c>
      <c r="DW47" t="s">
        <v>288</v>
      </c>
      <c r="DX47">
        <v>1617085932.5</v>
      </c>
      <c r="DY47">
        <v>1617085930.5</v>
      </c>
      <c r="DZ47">
        <v>3</v>
      </c>
      <c r="EA47">
        <v>4.1000000000000002E-2</v>
      </c>
      <c r="EB47">
        <v>4.0000000000000001E-3</v>
      </c>
      <c r="EC47">
        <v>4.3620000000000001</v>
      </c>
      <c r="ED47">
        <v>-1.7999999999999999E-2</v>
      </c>
      <c r="EE47">
        <v>400</v>
      </c>
      <c r="EF47">
        <v>20</v>
      </c>
      <c r="EG47">
        <v>0.24</v>
      </c>
      <c r="EH47">
        <v>0.04</v>
      </c>
      <c r="EI47">
        <v>100</v>
      </c>
      <c r="EJ47">
        <v>100</v>
      </c>
      <c r="EK47">
        <v>4.3609999999999998</v>
      </c>
      <c r="EL47">
        <v>-1.7600000000000001E-2</v>
      </c>
      <c r="EM47">
        <v>4.3617000000000399</v>
      </c>
      <c r="EN47">
        <v>0</v>
      </c>
      <c r="EO47">
        <v>0</v>
      </c>
      <c r="EP47">
        <v>0</v>
      </c>
      <c r="EQ47">
        <v>-1.7669999999998999E-2</v>
      </c>
      <c r="ER47">
        <v>0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6.1</v>
      </c>
      <c r="EZ47">
        <v>6.1</v>
      </c>
      <c r="FA47">
        <v>18</v>
      </c>
      <c r="FB47">
        <v>646.08500000000004</v>
      </c>
      <c r="FC47">
        <v>392.911</v>
      </c>
      <c r="FD47">
        <v>24.9999</v>
      </c>
      <c r="FE47">
        <v>26.949200000000001</v>
      </c>
      <c r="FF47">
        <v>30.0002</v>
      </c>
      <c r="FG47">
        <v>26.9312</v>
      </c>
      <c r="FH47">
        <v>26.9712</v>
      </c>
      <c r="FI47">
        <v>13.1577</v>
      </c>
      <c r="FJ47">
        <v>16.674399999999999</v>
      </c>
      <c r="FK47">
        <v>52.499200000000002</v>
      </c>
      <c r="FL47">
        <v>25</v>
      </c>
      <c r="FM47">
        <v>221.667</v>
      </c>
      <c r="FN47">
        <v>20</v>
      </c>
      <c r="FO47">
        <v>97.062700000000007</v>
      </c>
      <c r="FP47">
        <v>99.626400000000004</v>
      </c>
    </row>
    <row r="48" spans="1:172" x14ac:dyDescent="0.15">
      <c r="A48">
        <v>32</v>
      </c>
      <c r="B48">
        <v>1617086302.5</v>
      </c>
      <c r="C48">
        <v>124.5</v>
      </c>
      <c r="D48" t="s">
        <v>349</v>
      </c>
      <c r="E48" t="s">
        <v>350</v>
      </c>
      <c r="F48">
        <v>4</v>
      </c>
      <c r="G48">
        <v>1617086300.5</v>
      </c>
      <c r="H48">
        <f t="shared" si="0"/>
        <v>9.4840031771210832E-4</v>
      </c>
      <c r="I48">
        <f t="shared" si="1"/>
        <v>0.94840031771210831</v>
      </c>
      <c r="J48">
        <f t="shared" si="2"/>
        <v>2.1219614810903709</v>
      </c>
      <c r="K48">
        <f t="shared" si="3"/>
        <v>200.089714285714</v>
      </c>
      <c r="L48">
        <f t="shared" si="4"/>
        <v>151.12271434976628</v>
      </c>
      <c r="M48">
        <f t="shared" si="5"/>
        <v>15.287463414386295</v>
      </c>
      <c r="N48">
        <f t="shared" si="6"/>
        <v>20.240929365907661</v>
      </c>
      <c r="O48">
        <f t="shared" si="7"/>
        <v>7.568858699809683E-2</v>
      </c>
      <c r="P48">
        <f t="shared" si="8"/>
        <v>2.950921147797497</v>
      </c>
      <c r="Q48">
        <f t="shared" si="9"/>
        <v>7.4626395120969941E-2</v>
      </c>
      <c r="R48">
        <f t="shared" si="10"/>
        <v>4.6735688801336911E-2</v>
      </c>
      <c r="S48">
        <f t="shared" si="11"/>
        <v>193.80657899999954</v>
      </c>
      <c r="T48">
        <f t="shared" si="12"/>
        <v>27.529963560127936</v>
      </c>
      <c r="U48">
        <f t="shared" si="13"/>
        <v>26.221471428571402</v>
      </c>
      <c r="V48">
        <f t="shared" si="14"/>
        <v>3.4187326397742428</v>
      </c>
      <c r="W48">
        <f t="shared" si="15"/>
        <v>61.888972104673947</v>
      </c>
      <c r="X48">
        <f t="shared" si="16"/>
        <v>2.1686394170242704</v>
      </c>
      <c r="Y48">
        <f t="shared" si="17"/>
        <v>3.5040805223851694</v>
      </c>
      <c r="Z48">
        <f t="shared" si="18"/>
        <v>1.2500932227499724</v>
      </c>
      <c r="AA48">
        <f t="shared" si="19"/>
        <v>-41.824454011103974</v>
      </c>
      <c r="AB48">
        <f t="shared" si="20"/>
        <v>66.508736325217185</v>
      </c>
      <c r="AC48">
        <f t="shared" si="21"/>
        <v>4.8363822373868253</v>
      </c>
      <c r="AD48">
        <f t="shared" si="22"/>
        <v>223.32724355149958</v>
      </c>
      <c r="AE48">
        <f t="shared" si="23"/>
        <v>8.64058251442456</v>
      </c>
      <c r="AF48">
        <f t="shared" si="24"/>
        <v>0.94742437801319079</v>
      </c>
      <c r="AG48">
        <f t="shared" si="25"/>
        <v>2.1219614810903709</v>
      </c>
      <c r="AH48">
        <v>217.670157477413</v>
      </c>
      <c r="AI48">
        <v>206.96210303030301</v>
      </c>
      <c r="AJ48">
        <v>1.65931098090417</v>
      </c>
      <c r="AK48">
        <v>66.499915544852101</v>
      </c>
      <c r="AL48">
        <f t="shared" si="26"/>
        <v>0.94840031771210831</v>
      </c>
      <c r="AM48">
        <v>20.0475706735931</v>
      </c>
      <c r="AN48">
        <v>21.439471515151499</v>
      </c>
      <c r="AO48">
        <v>1.8652653704622101E-5</v>
      </c>
      <c r="AP48">
        <v>79.88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53586.075514942924</v>
      </c>
      <c r="AV48" t="s">
        <v>286</v>
      </c>
      <c r="AW48" t="s">
        <v>286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286</v>
      </c>
      <c r="BC48" t="s">
        <v>286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1009.1522999999977</v>
      </c>
      <c r="BI48">
        <f t="shared" si="33"/>
        <v>2.1219614810903709</v>
      </c>
      <c r="BJ48" t="e">
        <f t="shared" si="34"/>
        <v>#DIV/0!</v>
      </c>
      <c r="BK48">
        <f t="shared" si="35"/>
        <v>2.1027167862476019E-3</v>
      </c>
      <c r="BL48" t="e">
        <f t="shared" si="36"/>
        <v>#DIV/0!</v>
      </c>
      <c r="BM48" t="e">
        <f t="shared" si="37"/>
        <v>#DIV/0!</v>
      </c>
      <c r="BN48" t="s">
        <v>286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>
        <f t="shared" si="46"/>
        <v>1199.9571428571401</v>
      </c>
      <c r="BY48">
        <f t="shared" si="47"/>
        <v>1009.1522999999977</v>
      </c>
      <c r="BZ48">
        <f t="shared" si="48"/>
        <v>0.84099028536733456</v>
      </c>
      <c r="CA48">
        <f t="shared" si="49"/>
        <v>0.16151125075895567</v>
      </c>
      <c r="CB48">
        <v>9</v>
      </c>
      <c r="CC48">
        <v>0.5</v>
      </c>
      <c r="CD48" t="s">
        <v>287</v>
      </c>
      <c r="CE48">
        <v>2</v>
      </c>
      <c r="CF48" t="b">
        <v>1</v>
      </c>
      <c r="CG48">
        <v>1617086300.5</v>
      </c>
      <c r="CH48">
        <v>200.089714285714</v>
      </c>
      <c r="CI48">
        <v>213.334</v>
      </c>
      <c r="CJ48">
        <v>21.437871428571398</v>
      </c>
      <c r="CK48">
        <v>20.0473</v>
      </c>
      <c r="CL48">
        <v>195.72842857142899</v>
      </c>
      <c r="CM48">
        <v>21.455528571428601</v>
      </c>
      <c r="CN48">
        <v>600.04271428571406</v>
      </c>
      <c r="CO48">
        <v>101.11414285714299</v>
      </c>
      <c r="CP48">
        <v>4.5126814285714301E-2</v>
      </c>
      <c r="CQ48">
        <v>26.639528571428599</v>
      </c>
      <c r="CR48">
        <v>26.221471428571402</v>
      </c>
      <c r="CS48">
        <v>999.9</v>
      </c>
      <c r="CT48">
        <v>0</v>
      </c>
      <c r="CU48">
        <v>0</v>
      </c>
      <c r="CV48">
        <v>10010.8028571429</v>
      </c>
      <c r="CW48">
        <v>0</v>
      </c>
      <c r="CX48">
        <v>43.628814285714299</v>
      </c>
      <c r="CY48">
        <v>1199.9571428571401</v>
      </c>
      <c r="CZ48">
        <v>0.96699000000000002</v>
      </c>
      <c r="DA48">
        <v>3.3009499999999997E-2</v>
      </c>
      <c r="DB48">
        <v>0</v>
      </c>
      <c r="DC48">
        <v>2.766</v>
      </c>
      <c r="DD48">
        <v>0</v>
      </c>
      <c r="DE48">
        <v>3489.8742857142902</v>
      </c>
      <c r="DF48">
        <v>10371.8714285714</v>
      </c>
      <c r="DG48">
        <v>39.883857142857103</v>
      </c>
      <c r="DH48">
        <v>42.75</v>
      </c>
      <c r="DI48">
        <v>41.544285714285699</v>
      </c>
      <c r="DJ48">
        <v>40.875</v>
      </c>
      <c r="DK48">
        <v>39.954999999999998</v>
      </c>
      <c r="DL48">
        <v>1160.3471428571399</v>
      </c>
      <c r="DM48">
        <v>39.61</v>
      </c>
      <c r="DN48">
        <v>0</v>
      </c>
      <c r="DO48">
        <v>1617086303.5</v>
      </c>
      <c r="DP48">
        <v>0</v>
      </c>
      <c r="DQ48">
        <v>2.7440038461538498</v>
      </c>
      <c r="DR48">
        <v>-5.2406844132550798E-2</v>
      </c>
      <c r="DS48">
        <v>-93.619145163995597</v>
      </c>
      <c r="DT48">
        <v>3497.7415384615401</v>
      </c>
      <c r="DU48">
        <v>15</v>
      </c>
      <c r="DV48">
        <v>1617085932.5</v>
      </c>
      <c r="DW48" t="s">
        <v>288</v>
      </c>
      <c r="DX48">
        <v>1617085932.5</v>
      </c>
      <c r="DY48">
        <v>1617085930.5</v>
      </c>
      <c r="DZ48">
        <v>3</v>
      </c>
      <c r="EA48">
        <v>4.1000000000000002E-2</v>
      </c>
      <c r="EB48">
        <v>4.0000000000000001E-3</v>
      </c>
      <c r="EC48">
        <v>4.3620000000000001</v>
      </c>
      <c r="ED48">
        <v>-1.7999999999999999E-2</v>
      </c>
      <c r="EE48">
        <v>400</v>
      </c>
      <c r="EF48">
        <v>20</v>
      </c>
      <c r="EG48">
        <v>0.24</v>
      </c>
      <c r="EH48">
        <v>0.04</v>
      </c>
      <c r="EI48">
        <v>100</v>
      </c>
      <c r="EJ48">
        <v>100</v>
      </c>
      <c r="EK48">
        <v>4.3609999999999998</v>
      </c>
      <c r="EL48">
        <v>-1.7600000000000001E-2</v>
      </c>
      <c r="EM48">
        <v>4.3617000000000399</v>
      </c>
      <c r="EN48">
        <v>0</v>
      </c>
      <c r="EO48">
        <v>0</v>
      </c>
      <c r="EP48">
        <v>0</v>
      </c>
      <c r="EQ48">
        <v>-1.7669999999998999E-2</v>
      </c>
      <c r="ER48">
        <v>0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6.2</v>
      </c>
      <c r="EZ48">
        <v>6.2</v>
      </c>
      <c r="FA48">
        <v>18</v>
      </c>
      <c r="FB48">
        <v>646.41499999999996</v>
      </c>
      <c r="FC48">
        <v>393.00900000000001</v>
      </c>
      <c r="FD48">
        <v>24.9999</v>
      </c>
      <c r="FE48">
        <v>26.9499</v>
      </c>
      <c r="FF48">
        <v>30.000299999999999</v>
      </c>
      <c r="FG48">
        <v>26.9313</v>
      </c>
      <c r="FH48">
        <v>26.9727</v>
      </c>
      <c r="FI48">
        <v>13.4566</v>
      </c>
      <c r="FJ48">
        <v>16.674399999999999</v>
      </c>
      <c r="FK48">
        <v>52.499200000000002</v>
      </c>
      <c r="FL48">
        <v>25</v>
      </c>
      <c r="FM48">
        <v>228.357</v>
      </c>
      <c r="FN48">
        <v>20</v>
      </c>
      <c r="FO48">
        <v>97.061199999999999</v>
      </c>
      <c r="FP48">
        <v>99.627399999999994</v>
      </c>
    </row>
    <row r="49" spans="1:172" x14ac:dyDescent="0.15">
      <c r="A49">
        <v>33</v>
      </c>
      <c r="B49">
        <v>1617086306.5</v>
      </c>
      <c r="C49">
        <v>128.5</v>
      </c>
      <c r="D49" t="s">
        <v>351</v>
      </c>
      <c r="E49" t="s">
        <v>352</v>
      </c>
      <c r="F49">
        <v>4</v>
      </c>
      <c r="G49">
        <v>1617086304.1875</v>
      </c>
      <c r="H49">
        <f t="shared" ref="H49:H80" si="50">(I49)/1000</f>
        <v>9.5245411559184549E-4</v>
      </c>
      <c r="I49">
        <f t="shared" ref="I49:I80" si="51">IF(CF49, AL49, AF49)</f>
        <v>0.95245411559184545</v>
      </c>
      <c r="J49">
        <f t="shared" ref="J49:J80" si="52">IF(CF49, AG49, AE49)</f>
        <v>2.1642348808436247</v>
      </c>
      <c r="K49">
        <f t="shared" ref="K49:K80" si="53">CH49 - IF(AS49&gt;1, J49*CB49*100/(AU49*CV49), 0)</f>
        <v>206.12237500000001</v>
      </c>
      <c r="L49">
        <f t="shared" ref="L49:L80" si="54">((R49-H49/2)*K49-J49)/(R49+H49/2)</f>
        <v>156.34486967425042</v>
      </c>
      <c r="M49">
        <f t="shared" ref="M49:M80" si="55">L49*(CO49+CP49)/1000</f>
        <v>15.815869613943773</v>
      </c>
      <c r="N49">
        <f t="shared" ref="N49:N80" si="56">(CH49 - IF(AS49&gt;1, J49*CB49*100/(AU49*CV49), 0))*(CO49+CP49)/1000</f>
        <v>20.85136924741278</v>
      </c>
      <c r="O49">
        <f t="shared" ref="O49:O80" si="57">2/((1/Q49-1/P49)+SIGN(Q49)*SQRT((1/Q49-1/P49)*(1/Q49-1/P49) + 4*CC49/((CC49+1)*(CC49+1))*(2*1/Q49*1/P49-1/P49*1/P49)))</f>
        <v>7.6034286258382711E-2</v>
      </c>
      <c r="P49">
        <f t="shared" ref="P49:P80" si="58">IF(LEFT(CD49,1)&lt;&gt;"0",IF(LEFT(CD49,1)="1",3,CE49),$D$5+$E$5*(CV49*CO49/($K$5*1000))+$F$5*(CV49*CO49/($K$5*1000))*MAX(MIN(CB49,$J$5),$I$5)*MAX(MIN(CB49,$J$5),$I$5)+$G$5*MAX(MIN(CB49,$J$5),$I$5)*(CV49*CO49/($K$5*1000))+$H$5*(CV49*CO49/($K$5*1000))*(CV49*CO49/($K$5*1000)))</f>
        <v>2.9476326782697768</v>
      </c>
      <c r="Q49">
        <f t="shared" ref="Q49:Q80" si="59">H49*(1000-(1000*0.61365*EXP(17.502*U49/(240.97+U49))/(CO49+CP49)+CJ49)/2)/(1000*0.61365*EXP(17.502*U49/(240.97+U49))/(CO49+CP49)-CJ49)</f>
        <v>7.4961265839002686E-2</v>
      </c>
      <c r="R49">
        <f t="shared" ref="R49:R80" si="60">1/((CC49+1)/(O49/1.6)+1/(P49/1.37)) + CC49/((CC49+1)/(O49/1.6) + CC49/(P49/1.37))</f>
        <v>4.6945936222187484E-2</v>
      </c>
      <c r="S49">
        <f t="shared" ref="S49:S80" si="61">(BX49*CA49)</f>
        <v>193.8116235</v>
      </c>
      <c r="T49">
        <f t="shared" ref="T49:T80" si="62">(CQ49+(S49+2*0.95*0.0000000567*(((CQ49+$B$7)+273)^4-(CQ49+273)^4)-44100*H49)/(1.84*29.3*P49+8*0.95*0.0000000567*(CQ49+273)^3))</f>
        <v>27.527193567889991</v>
      </c>
      <c r="U49">
        <f t="shared" ref="U49:U80" si="63">($C$7*CR49+$D$7*CS49+$E$7*T49)</f>
        <v>26.222874999999998</v>
      </c>
      <c r="V49">
        <f t="shared" ref="V49:V80" si="64">0.61365*EXP(17.502*U49/(240.97+U49))</f>
        <v>3.419016118750033</v>
      </c>
      <c r="W49">
        <f t="shared" ref="W49:W80" si="65">(X49/Y49*100)</f>
        <v>61.914223365357849</v>
      </c>
      <c r="X49">
        <f t="shared" ref="X49:X80" si="66">CJ49*(CO49+CP49)/1000</f>
        <v>2.1691820373248394</v>
      </c>
      <c r="Y49">
        <f t="shared" ref="Y49:Y80" si="67">0.61365*EXP(17.502*CQ49/(240.97+CQ49))</f>
        <v>3.5035278154494898</v>
      </c>
      <c r="Z49">
        <f t="shared" ref="Z49:Z80" si="68">(V49-CJ49*(CO49+CP49)/1000)</f>
        <v>1.2498340814251936</v>
      </c>
      <c r="AA49">
        <f t="shared" ref="AA49:AA80" si="69">(-H49*44100)</f>
        <v>-42.003226497600387</v>
      </c>
      <c r="AB49">
        <f t="shared" ref="AB49:AB80" si="70">2*29.3*P49*0.92*(CQ49-U49)</f>
        <v>65.785915182340744</v>
      </c>
      <c r="AC49">
        <f t="shared" ref="AC49:AC80" si="71">2*0.95*0.0000000567*(((CQ49+$B$7)+273)^4-(U49+273)^4)</f>
        <v>4.7891264724765872</v>
      </c>
      <c r="AD49">
        <f t="shared" ref="AD49:AD80" si="72">S49+AC49+AA49+AB49</f>
        <v>222.38343865721694</v>
      </c>
      <c r="AE49">
        <f t="shared" ref="AE49:AE80" si="73">CN49*AS49*(CI49-CH49*(1000-AS49*CK49)/(1000-AS49*CJ49))/(100*CB49)</f>
        <v>8.7496917134127443</v>
      </c>
      <c r="AF49">
        <f t="shared" ref="AF49:AF80" si="74">1000*CN49*AS49*(CJ49-CK49)/(100*CB49*(1000-AS49*CJ49))</f>
        <v>0.95092089116849443</v>
      </c>
      <c r="AG49">
        <f t="shared" ref="AG49:AG80" si="75">(AH49 - AI49 - CO49*1000/(8.314*(CQ49+273.15)) * AK49/CN49 * AJ49) * CN49/(100*CB49) * (1000 - CK49)/1000</f>
        <v>2.1642348808436247</v>
      </c>
      <c r="AH49">
        <v>224.53390254805399</v>
      </c>
      <c r="AI49">
        <v>213.68104242424201</v>
      </c>
      <c r="AJ49">
        <v>1.6770718837899701</v>
      </c>
      <c r="AK49">
        <v>66.499915544852101</v>
      </c>
      <c r="AL49">
        <f t="shared" ref="AL49:AL80" si="76">(AN49 - AM49 + CO49*1000/(8.314*(CQ49+273.15)) * AP49/CN49 * AO49) * CN49/(100*CB49) * 1000/(1000 - AN49)</f>
        <v>0.95245411559184545</v>
      </c>
      <c r="AM49">
        <v>20.047357888831201</v>
      </c>
      <c r="AN49">
        <v>21.4451042424243</v>
      </c>
      <c r="AO49">
        <v>3.9549974887040998E-5</v>
      </c>
      <c r="AP49">
        <v>79.88</v>
      </c>
      <c r="AQ49">
        <v>0</v>
      </c>
      <c r="AR49">
        <v>0</v>
      </c>
      <c r="AS49">
        <f t="shared" ref="AS49:AS80" si="77">IF(AQ49*$H$13&gt;=AU49,1,(AU49/(AU49-AQ49*$H$13)))</f>
        <v>1</v>
      </c>
      <c r="AT49">
        <f t="shared" ref="AT49:AT80" si="78">(AS49-1)*100</f>
        <v>0</v>
      </c>
      <c r="AU49">
        <f t="shared" ref="AU49:AU80" si="79">MAX(0,($B$13+$C$13*CV49)/(1+$D$13*CV49)*CO49/(CQ49+273)*$E$13)</f>
        <v>53490.649969864586</v>
      </c>
      <c r="AV49" t="s">
        <v>286</v>
      </c>
      <c r="AW49" t="s">
        <v>286</v>
      </c>
      <c r="AX49">
        <v>0</v>
      </c>
      <c r="AY49">
        <v>0</v>
      </c>
      <c r="AZ49" t="e">
        <f t="shared" ref="AZ49:AZ80" si="80">1-AX49/AY49</f>
        <v>#DIV/0!</v>
      </c>
      <c r="BA49">
        <v>0</v>
      </c>
      <c r="BB49" t="s">
        <v>286</v>
      </c>
      <c r="BC49" t="s">
        <v>286</v>
      </c>
      <c r="BD49">
        <v>0</v>
      </c>
      <c r="BE49">
        <v>0</v>
      </c>
      <c r="BF49" t="e">
        <f t="shared" ref="BF49:BF80" si="81">1-BD49/BE49</f>
        <v>#DIV/0!</v>
      </c>
      <c r="BG49">
        <v>0.5</v>
      </c>
      <c r="BH49">
        <f t="shared" ref="BH49:BH80" si="82">BY49</f>
        <v>1009.17885</v>
      </c>
      <c r="BI49">
        <f t="shared" ref="BI49:BI80" si="83">J49</f>
        <v>2.1642348808436247</v>
      </c>
      <c r="BJ49" t="e">
        <f t="shared" ref="BJ49:BJ80" si="84">BF49*BG49*BH49</f>
        <v>#DIV/0!</v>
      </c>
      <c r="BK49">
        <f t="shared" ref="BK49:BK80" si="85">(BI49-BA49)/BH49</f>
        <v>2.1445503746373843E-3</v>
      </c>
      <c r="BL49" t="e">
        <f t="shared" ref="BL49:BL80" si="86">(AY49-BE49)/BE49</f>
        <v>#DIV/0!</v>
      </c>
      <c r="BM49" t="e">
        <f t="shared" ref="BM49:BM80" si="87">AX49/(AZ49+AX49/BE49)</f>
        <v>#DIV/0!</v>
      </c>
      <c r="BN49" t="s">
        <v>286</v>
      </c>
      <c r="BO49">
        <v>0</v>
      </c>
      <c r="BP49" t="e">
        <f t="shared" ref="BP49:BP80" si="88">IF(BO49&lt;&gt;0, BO49, BM49)</f>
        <v>#DIV/0!</v>
      </c>
      <c r="BQ49" t="e">
        <f t="shared" ref="BQ49:BQ80" si="89">1-BP49/BE49</f>
        <v>#DIV/0!</v>
      </c>
      <c r="BR49" t="e">
        <f t="shared" ref="BR49:BR80" si="90">(BE49-BD49)/(BE49-BP49)</f>
        <v>#DIV/0!</v>
      </c>
      <c r="BS49" t="e">
        <f t="shared" ref="BS49:BS80" si="91">(AY49-BE49)/(AY49-BP49)</f>
        <v>#DIV/0!</v>
      </c>
      <c r="BT49" t="e">
        <f t="shared" ref="BT49:BT80" si="92">(BE49-BD49)/(BE49-AX49)</f>
        <v>#DIV/0!</v>
      </c>
      <c r="BU49" t="e">
        <f t="shared" ref="BU49:BU80" si="93">(AY49-BE49)/(AY49-AX49)</f>
        <v>#DIV/0!</v>
      </c>
      <c r="BV49" t="e">
        <f t="shared" ref="BV49:BV80" si="94">(BR49*BP49/BD49)</f>
        <v>#DIV/0!</v>
      </c>
      <c r="BW49" t="e">
        <f t="shared" ref="BW49:BW80" si="95">(1-BV49)</f>
        <v>#DIV/0!</v>
      </c>
      <c r="BX49">
        <f t="shared" ref="BX49:BX80" si="96">$B$11*CW49+$C$11*CX49+$F$11*CY49*(1-DB49)</f>
        <v>1199.98875</v>
      </c>
      <c r="BY49">
        <f t="shared" ref="BY49:BY80" si="97">BX49*BZ49</f>
        <v>1009.17885</v>
      </c>
      <c r="BZ49">
        <f t="shared" ref="BZ49:BZ80" si="98">($B$11*$D$9+$C$11*$D$9+$F$11*((DL49+DD49)/MAX(DL49+DD49+DM49, 0.1)*$I$9+DM49/MAX(DL49+DD49+DM49, 0.1)*$J$9))/($B$11+$C$11+$F$11)</f>
        <v>0.84099025928368076</v>
      </c>
      <c r="CA49">
        <f t="shared" ref="CA49:CA80" si="99">($B$11*$K$9+$C$11*$K$9+$F$11*((DL49+DD49)/MAX(DL49+DD49+DM49, 0.1)*$P$9+DM49/MAX(DL49+DD49+DM49, 0.1)*$Q$9))/($B$11+$C$11+$F$11)</f>
        <v>0.16151120041750391</v>
      </c>
      <c r="CB49">
        <v>9</v>
      </c>
      <c r="CC49">
        <v>0.5</v>
      </c>
      <c r="CD49" t="s">
        <v>287</v>
      </c>
      <c r="CE49">
        <v>2</v>
      </c>
      <c r="CF49" t="b">
        <v>1</v>
      </c>
      <c r="CG49">
        <v>1617086304.1875</v>
      </c>
      <c r="CH49">
        <v>206.12237500000001</v>
      </c>
      <c r="CI49">
        <v>219.54012499999999</v>
      </c>
      <c r="CJ49">
        <v>21.443049999999999</v>
      </c>
      <c r="CK49">
        <v>20.047337500000001</v>
      </c>
      <c r="CL49">
        <v>201.761</v>
      </c>
      <c r="CM49">
        <v>21.4607125</v>
      </c>
      <c r="CN49">
        <v>600.03562499999998</v>
      </c>
      <c r="CO49">
        <v>101.114875</v>
      </c>
      <c r="CP49">
        <v>4.5269537499999998E-2</v>
      </c>
      <c r="CQ49">
        <v>26.636849999999999</v>
      </c>
      <c r="CR49">
        <v>26.222874999999998</v>
      </c>
      <c r="CS49">
        <v>999.9</v>
      </c>
      <c r="CT49">
        <v>0</v>
      </c>
      <c r="CU49">
        <v>0</v>
      </c>
      <c r="CV49">
        <v>9992.0475000000006</v>
      </c>
      <c r="CW49">
        <v>0</v>
      </c>
      <c r="CX49">
        <v>43.605562499999998</v>
      </c>
      <c r="CY49">
        <v>1199.98875</v>
      </c>
      <c r="CZ49">
        <v>0.96699087500000003</v>
      </c>
      <c r="DA49">
        <v>3.30086375E-2</v>
      </c>
      <c r="DB49">
        <v>0</v>
      </c>
      <c r="DC49">
        <v>2.6158625</v>
      </c>
      <c r="DD49">
        <v>0</v>
      </c>
      <c r="DE49">
        <v>3487.0562500000001</v>
      </c>
      <c r="DF49">
        <v>10372.174999999999</v>
      </c>
      <c r="DG49">
        <v>39.874749999999999</v>
      </c>
      <c r="DH49">
        <v>42.78875</v>
      </c>
      <c r="DI49">
        <v>41.569875000000003</v>
      </c>
      <c r="DJ49">
        <v>40.905999999999999</v>
      </c>
      <c r="DK49">
        <v>39.952750000000002</v>
      </c>
      <c r="DL49">
        <v>1160.3787500000001</v>
      </c>
      <c r="DM49">
        <v>39.61</v>
      </c>
      <c r="DN49">
        <v>0</v>
      </c>
      <c r="DO49">
        <v>1617086307.0999999</v>
      </c>
      <c r="DP49">
        <v>0</v>
      </c>
      <c r="DQ49">
        <v>2.6963769230769201</v>
      </c>
      <c r="DR49">
        <v>-9.0256473364443094E-3</v>
      </c>
      <c r="DS49">
        <v>-71.779487180367695</v>
      </c>
      <c r="DT49">
        <v>3492.8142307692301</v>
      </c>
      <c r="DU49">
        <v>15</v>
      </c>
      <c r="DV49">
        <v>1617085932.5</v>
      </c>
      <c r="DW49" t="s">
        <v>288</v>
      </c>
      <c r="DX49">
        <v>1617085932.5</v>
      </c>
      <c r="DY49">
        <v>1617085930.5</v>
      </c>
      <c r="DZ49">
        <v>3</v>
      </c>
      <c r="EA49">
        <v>4.1000000000000002E-2</v>
      </c>
      <c r="EB49">
        <v>4.0000000000000001E-3</v>
      </c>
      <c r="EC49">
        <v>4.3620000000000001</v>
      </c>
      <c r="ED49">
        <v>-1.7999999999999999E-2</v>
      </c>
      <c r="EE49">
        <v>400</v>
      </c>
      <c r="EF49">
        <v>20</v>
      </c>
      <c r="EG49">
        <v>0.24</v>
      </c>
      <c r="EH49">
        <v>0.04</v>
      </c>
      <c r="EI49">
        <v>100</v>
      </c>
      <c r="EJ49">
        <v>100</v>
      </c>
      <c r="EK49">
        <v>4.3620000000000001</v>
      </c>
      <c r="EL49">
        <v>-1.7600000000000001E-2</v>
      </c>
      <c r="EM49">
        <v>4.3617000000000399</v>
      </c>
      <c r="EN49">
        <v>0</v>
      </c>
      <c r="EO49">
        <v>0</v>
      </c>
      <c r="EP49">
        <v>0</v>
      </c>
      <c r="EQ49">
        <v>-1.7669999999998999E-2</v>
      </c>
      <c r="ER49">
        <v>0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6.2</v>
      </c>
      <c r="EZ49">
        <v>6.3</v>
      </c>
      <c r="FA49">
        <v>18</v>
      </c>
      <c r="FB49">
        <v>646.18799999999999</v>
      </c>
      <c r="FC49">
        <v>393.03</v>
      </c>
      <c r="FD49">
        <v>24.9999</v>
      </c>
      <c r="FE49">
        <v>26.950900000000001</v>
      </c>
      <c r="FF49">
        <v>30.0001</v>
      </c>
      <c r="FG49">
        <v>26.931799999999999</v>
      </c>
      <c r="FH49">
        <v>26.973400000000002</v>
      </c>
      <c r="FI49">
        <v>13.757999999999999</v>
      </c>
      <c r="FJ49">
        <v>16.674399999999999</v>
      </c>
      <c r="FK49">
        <v>52.499200000000002</v>
      </c>
      <c r="FL49">
        <v>25</v>
      </c>
      <c r="FM49">
        <v>235.04900000000001</v>
      </c>
      <c r="FN49">
        <v>20</v>
      </c>
      <c r="FO49">
        <v>97.061800000000005</v>
      </c>
      <c r="FP49">
        <v>99.626300000000001</v>
      </c>
    </row>
    <row r="50" spans="1:172" x14ac:dyDescent="0.15">
      <c r="A50">
        <v>34</v>
      </c>
      <c r="B50">
        <v>1617086310.5</v>
      </c>
      <c r="C50">
        <v>132.5</v>
      </c>
      <c r="D50" t="s">
        <v>353</v>
      </c>
      <c r="E50" t="s">
        <v>354</v>
      </c>
      <c r="F50">
        <v>4</v>
      </c>
      <c r="G50">
        <v>1617086308.5</v>
      </c>
      <c r="H50">
        <f t="shared" si="50"/>
        <v>9.5210563969202165E-4</v>
      </c>
      <c r="I50">
        <f t="shared" si="51"/>
        <v>0.95210563969202167</v>
      </c>
      <c r="J50">
        <f t="shared" si="52"/>
        <v>2.3159184005037861</v>
      </c>
      <c r="K50">
        <f t="shared" si="53"/>
        <v>213.16914285714299</v>
      </c>
      <c r="L50">
        <f t="shared" si="54"/>
        <v>160.10888280184776</v>
      </c>
      <c r="M50">
        <f t="shared" si="55"/>
        <v>16.19664151226176</v>
      </c>
      <c r="N50">
        <f t="shared" si="56"/>
        <v>21.56422634343317</v>
      </c>
      <c r="O50">
        <f t="shared" si="57"/>
        <v>7.6116559139643422E-2</v>
      </c>
      <c r="P50">
        <f t="shared" si="58"/>
        <v>2.9468687335030399</v>
      </c>
      <c r="Q50">
        <f t="shared" si="59"/>
        <v>7.5040958529354884E-2</v>
      </c>
      <c r="R50">
        <f t="shared" si="60"/>
        <v>4.6995971271279989E-2</v>
      </c>
      <c r="S50">
        <f t="shared" si="61"/>
        <v>193.81273499999929</v>
      </c>
      <c r="T50">
        <f t="shared" si="62"/>
        <v>27.527997914676767</v>
      </c>
      <c r="U50">
        <f t="shared" si="63"/>
        <v>26.215057142857098</v>
      </c>
      <c r="V50">
        <f t="shared" si="64"/>
        <v>3.4174374092904416</v>
      </c>
      <c r="W50">
        <f t="shared" si="65"/>
        <v>61.918029767728434</v>
      </c>
      <c r="X50">
        <f t="shared" si="66"/>
        <v>2.169378361597385</v>
      </c>
      <c r="Y50">
        <f t="shared" si="67"/>
        <v>3.5036295078110853</v>
      </c>
      <c r="Z50">
        <f t="shared" si="68"/>
        <v>1.2480590476930566</v>
      </c>
      <c r="AA50">
        <f t="shared" si="69"/>
        <v>-41.987858710418152</v>
      </c>
      <c r="AB50">
        <f t="shared" si="70"/>
        <v>67.089201663839816</v>
      </c>
      <c r="AC50">
        <f t="shared" si="71"/>
        <v>4.8850909418847914</v>
      </c>
      <c r="AD50">
        <f t="shared" si="72"/>
        <v>223.79916889530574</v>
      </c>
      <c r="AE50">
        <f t="shared" si="73"/>
        <v>8.8867140587149862</v>
      </c>
      <c r="AF50">
        <f t="shared" si="74"/>
        <v>0.95232711126929637</v>
      </c>
      <c r="AG50">
        <f t="shared" si="75"/>
        <v>2.3159184005037861</v>
      </c>
      <c r="AH50">
        <v>231.41294832978201</v>
      </c>
      <c r="AI50">
        <v>220.34833333333299</v>
      </c>
      <c r="AJ50">
        <v>1.6722831937504301</v>
      </c>
      <c r="AK50">
        <v>66.499915544852101</v>
      </c>
      <c r="AL50">
        <f t="shared" si="76"/>
        <v>0.95210563969202167</v>
      </c>
      <c r="AM50">
        <v>20.047160627532499</v>
      </c>
      <c r="AN50">
        <v>21.444769696969701</v>
      </c>
      <c r="AO50">
        <v>-3.6235369568053398E-6</v>
      </c>
      <c r="AP50">
        <v>79.88</v>
      </c>
      <c r="AQ50">
        <v>0</v>
      </c>
      <c r="AR50">
        <v>0</v>
      </c>
      <c r="AS50">
        <f t="shared" si="77"/>
        <v>1</v>
      </c>
      <c r="AT50">
        <f t="shared" si="78"/>
        <v>0</v>
      </c>
      <c r="AU50">
        <f t="shared" si="79"/>
        <v>53468.294760461838</v>
      </c>
      <c r="AV50" t="s">
        <v>286</v>
      </c>
      <c r="AW50" t="s">
        <v>286</v>
      </c>
      <c r="AX50">
        <v>0</v>
      </c>
      <c r="AY50">
        <v>0</v>
      </c>
      <c r="AZ50" t="e">
        <f t="shared" si="80"/>
        <v>#DIV/0!</v>
      </c>
      <c r="BA50">
        <v>0</v>
      </c>
      <c r="BB50" t="s">
        <v>286</v>
      </c>
      <c r="BC50" t="s">
        <v>286</v>
      </c>
      <c r="BD50">
        <v>0</v>
      </c>
      <c r="BE50">
        <v>0</v>
      </c>
      <c r="BF50" t="e">
        <f t="shared" si="81"/>
        <v>#DIV/0!</v>
      </c>
      <c r="BG50">
        <v>0.5</v>
      </c>
      <c r="BH50">
        <f t="shared" si="82"/>
        <v>1009.1846999999963</v>
      </c>
      <c r="BI50">
        <f t="shared" si="83"/>
        <v>2.3159184005037861</v>
      </c>
      <c r="BJ50" t="e">
        <f t="shared" si="84"/>
        <v>#DIV/0!</v>
      </c>
      <c r="BK50">
        <f t="shared" si="85"/>
        <v>2.2948409746043463E-3</v>
      </c>
      <c r="BL50" t="e">
        <f t="shared" si="86"/>
        <v>#DIV/0!</v>
      </c>
      <c r="BM50" t="e">
        <f t="shared" si="87"/>
        <v>#DIV/0!</v>
      </c>
      <c r="BN50" t="s">
        <v>286</v>
      </c>
      <c r="BO50">
        <v>0</v>
      </c>
      <c r="BP50" t="e">
        <f t="shared" si="88"/>
        <v>#DIV/0!</v>
      </c>
      <c r="BQ50" t="e">
        <f t="shared" si="89"/>
        <v>#DIV/0!</v>
      </c>
      <c r="BR50" t="e">
        <f t="shared" si="90"/>
        <v>#DIV/0!</v>
      </c>
      <c r="BS50" t="e">
        <f t="shared" si="91"/>
        <v>#DIV/0!</v>
      </c>
      <c r="BT50" t="e">
        <f t="shared" si="92"/>
        <v>#DIV/0!</v>
      </c>
      <c r="BU50" t="e">
        <f t="shared" si="93"/>
        <v>#DIV/0!</v>
      </c>
      <c r="BV50" t="e">
        <f t="shared" si="94"/>
        <v>#DIV/0!</v>
      </c>
      <c r="BW50" t="e">
        <f t="shared" si="95"/>
        <v>#DIV/0!</v>
      </c>
      <c r="BX50">
        <f t="shared" si="96"/>
        <v>1199.9957142857099</v>
      </c>
      <c r="BY50">
        <f t="shared" si="97"/>
        <v>1009.1846999999963</v>
      </c>
      <c r="BZ50">
        <f t="shared" si="98"/>
        <v>0.84099025353661971</v>
      </c>
      <c r="CA50">
        <f t="shared" si="99"/>
        <v>0.16151118932567615</v>
      </c>
      <c r="CB50">
        <v>9</v>
      </c>
      <c r="CC50">
        <v>0.5</v>
      </c>
      <c r="CD50" t="s">
        <v>287</v>
      </c>
      <c r="CE50">
        <v>2</v>
      </c>
      <c r="CF50" t="b">
        <v>1</v>
      </c>
      <c r="CG50">
        <v>1617086308.5</v>
      </c>
      <c r="CH50">
        <v>213.16914285714299</v>
      </c>
      <c r="CI50">
        <v>226.80428571428601</v>
      </c>
      <c r="CJ50">
        <v>21.4449857142857</v>
      </c>
      <c r="CK50">
        <v>20.0470714285714</v>
      </c>
      <c r="CL50">
        <v>208.807428571429</v>
      </c>
      <c r="CM50">
        <v>21.4626428571429</v>
      </c>
      <c r="CN50">
        <v>599.97528571428597</v>
      </c>
      <c r="CO50">
        <v>101.115142857143</v>
      </c>
      <c r="CP50">
        <v>4.5025328571428602E-2</v>
      </c>
      <c r="CQ50">
        <v>26.637342857142901</v>
      </c>
      <c r="CR50">
        <v>26.215057142857098</v>
      </c>
      <c r="CS50">
        <v>999.9</v>
      </c>
      <c r="CT50">
        <v>0</v>
      </c>
      <c r="CU50">
        <v>0</v>
      </c>
      <c r="CV50">
        <v>9987.6842857142892</v>
      </c>
      <c r="CW50">
        <v>0</v>
      </c>
      <c r="CX50">
        <v>43.563600000000001</v>
      </c>
      <c r="CY50">
        <v>1199.9957142857099</v>
      </c>
      <c r="CZ50">
        <v>0.96699100000000004</v>
      </c>
      <c r="DA50">
        <v>3.3008514285714302E-2</v>
      </c>
      <c r="DB50">
        <v>0</v>
      </c>
      <c r="DC50">
        <v>2.6354000000000002</v>
      </c>
      <c r="DD50">
        <v>0</v>
      </c>
      <c r="DE50">
        <v>3484.99285714286</v>
      </c>
      <c r="DF50">
        <v>10372.214285714301</v>
      </c>
      <c r="DG50">
        <v>39.875</v>
      </c>
      <c r="DH50">
        <v>42.75</v>
      </c>
      <c r="DI50">
        <v>41.553142857142902</v>
      </c>
      <c r="DJ50">
        <v>40.883857142857103</v>
      </c>
      <c r="DK50">
        <v>39.963999999999999</v>
      </c>
      <c r="DL50">
        <v>1160.38571428571</v>
      </c>
      <c r="DM50">
        <v>39.61</v>
      </c>
      <c r="DN50">
        <v>0</v>
      </c>
      <c r="DO50">
        <v>1617086311.3</v>
      </c>
      <c r="DP50">
        <v>0</v>
      </c>
      <c r="DQ50">
        <v>2.6727599999999998</v>
      </c>
      <c r="DR50">
        <v>-0.48940770502704001</v>
      </c>
      <c r="DS50">
        <v>-44.384615431276899</v>
      </c>
      <c r="DT50">
        <v>3488.3508000000002</v>
      </c>
      <c r="DU50">
        <v>15</v>
      </c>
      <c r="DV50">
        <v>1617085932.5</v>
      </c>
      <c r="DW50" t="s">
        <v>288</v>
      </c>
      <c r="DX50">
        <v>1617085932.5</v>
      </c>
      <c r="DY50">
        <v>1617085930.5</v>
      </c>
      <c r="DZ50">
        <v>3</v>
      </c>
      <c r="EA50">
        <v>4.1000000000000002E-2</v>
      </c>
      <c r="EB50">
        <v>4.0000000000000001E-3</v>
      </c>
      <c r="EC50">
        <v>4.3620000000000001</v>
      </c>
      <c r="ED50">
        <v>-1.7999999999999999E-2</v>
      </c>
      <c r="EE50">
        <v>400</v>
      </c>
      <c r="EF50">
        <v>20</v>
      </c>
      <c r="EG50">
        <v>0.24</v>
      </c>
      <c r="EH50">
        <v>0.04</v>
      </c>
      <c r="EI50">
        <v>100</v>
      </c>
      <c r="EJ50">
        <v>100</v>
      </c>
      <c r="EK50">
        <v>4.3609999999999998</v>
      </c>
      <c r="EL50">
        <v>-1.77E-2</v>
      </c>
      <c r="EM50">
        <v>4.3617000000000399</v>
      </c>
      <c r="EN50">
        <v>0</v>
      </c>
      <c r="EO50">
        <v>0</v>
      </c>
      <c r="EP50">
        <v>0</v>
      </c>
      <c r="EQ50">
        <v>-1.7669999999998999E-2</v>
      </c>
      <c r="ER50">
        <v>0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6.3</v>
      </c>
      <c r="EZ50">
        <v>6.3</v>
      </c>
      <c r="FA50">
        <v>18</v>
      </c>
      <c r="FB50">
        <v>646.36500000000001</v>
      </c>
      <c r="FC50">
        <v>393.01600000000002</v>
      </c>
      <c r="FD50">
        <v>24.9999</v>
      </c>
      <c r="FE50">
        <v>26.952100000000002</v>
      </c>
      <c r="FF50">
        <v>30.0001</v>
      </c>
      <c r="FG50">
        <v>26.933599999999998</v>
      </c>
      <c r="FH50">
        <v>26.973400000000002</v>
      </c>
      <c r="FI50">
        <v>14.0542</v>
      </c>
      <c r="FJ50">
        <v>16.674399999999999</v>
      </c>
      <c r="FK50">
        <v>52.499200000000002</v>
      </c>
      <c r="FL50">
        <v>25</v>
      </c>
      <c r="FM50">
        <v>241.739</v>
      </c>
      <c r="FN50">
        <v>20</v>
      </c>
      <c r="FO50">
        <v>97.061899999999994</v>
      </c>
      <c r="FP50">
        <v>99.626599999999996</v>
      </c>
    </row>
    <row r="51" spans="1:172" x14ac:dyDescent="0.15">
      <c r="A51">
        <v>35</v>
      </c>
      <c r="B51">
        <v>1617086314.5</v>
      </c>
      <c r="C51">
        <v>136.5</v>
      </c>
      <c r="D51" t="s">
        <v>355</v>
      </c>
      <c r="E51" t="s">
        <v>356</v>
      </c>
      <c r="F51">
        <v>4</v>
      </c>
      <c r="G51">
        <v>1617086312.1875</v>
      </c>
      <c r="H51">
        <f t="shared" si="50"/>
        <v>9.5480483062634241E-4</v>
      </c>
      <c r="I51">
        <f t="shared" si="51"/>
        <v>0.95480483062634236</v>
      </c>
      <c r="J51">
        <f t="shared" si="52"/>
        <v>2.4180292787948625</v>
      </c>
      <c r="K51">
        <f t="shared" si="53"/>
        <v>219.21100000000001</v>
      </c>
      <c r="L51">
        <f t="shared" si="54"/>
        <v>163.9804132623434</v>
      </c>
      <c r="M51">
        <f t="shared" si="55"/>
        <v>16.588177609543283</v>
      </c>
      <c r="N51">
        <f t="shared" si="56"/>
        <v>22.175276483466689</v>
      </c>
      <c r="O51">
        <f t="shared" si="57"/>
        <v>7.6273727898992338E-2</v>
      </c>
      <c r="P51">
        <f t="shared" si="58"/>
        <v>2.9521271390416146</v>
      </c>
      <c r="Q51">
        <f t="shared" si="59"/>
        <v>7.5195609216598597E-2</v>
      </c>
      <c r="R51">
        <f t="shared" si="60"/>
        <v>4.7092850875694509E-2</v>
      </c>
      <c r="S51">
        <f t="shared" si="61"/>
        <v>193.81042650000001</v>
      </c>
      <c r="T51">
        <f t="shared" si="62"/>
        <v>27.522092900088328</v>
      </c>
      <c r="U51">
        <f t="shared" si="63"/>
        <v>26.2206625</v>
      </c>
      <c r="V51">
        <f t="shared" si="64"/>
        <v>3.4185692699939012</v>
      </c>
      <c r="W51">
        <f t="shared" si="65"/>
        <v>61.936855785781411</v>
      </c>
      <c r="X51">
        <f t="shared" si="66"/>
        <v>2.1695628685471346</v>
      </c>
      <c r="Y51">
        <f t="shared" si="67"/>
        <v>3.5028624572918541</v>
      </c>
      <c r="Z51">
        <f t="shared" si="68"/>
        <v>1.2490064014467666</v>
      </c>
      <c r="AA51">
        <f t="shared" si="69"/>
        <v>-42.106893030621698</v>
      </c>
      <c r="AB51">
        <f t="shared" si="70"/>
        <v>65.725079030727613</v>
      </c>
      <c r="AC51">
        <f t="shared" si="71"/>
        <v>4.7772830844213505</v>
      </c>
      <c r="AD51">
        <f t="shared" si="72"/>
        <v>222.20589558452727</v>
      </c>
      <c r="AE51">
        <f t="shared" si="73"/>
        <v>8.9799713944671069</v>
      </c>
      <c r="AF51">
        <f t="shared" si="74"/>
        <v>0.95363764889054137</v>
      </c>
      <c r="AG51">
        <f t="shared" si="75"/>
        <v>2.4180292787948625</v>
      </c>
      <c r="AH51">
        <v>238.262634182342</v>
      </c>
      <c r="AI51">
        <v>227.046006060606</v>
      </c>
      <c r="AJ51">
        <v>1.67138516914482</v>
      </c>
      <c r="AK51">
        <v>66.499915544852101</v>
      </c>
      <c r="AL51">
        <f t="shared" si="76"/>
        <v>0.95480483062634236</v>
      </c>
      <c r="AM51">
        <v>20.047370584242401</v>
      </c>
      <c r="AN51">
        <v>21.4487666666667</v>
      </c>
      <c r="AO51">
        <v>2.12115059221737E-5</v>
      </c>
      <c r="AP51">
        <v>79.88</v>
      </c>
      <c r="AQ51">
        <v>0</v>
      </c>
      <c r="AR51">
        <v>0</v>
      </c>
      <c r="AS51">
        <f t="shared" si="77"/>
        <v>1</v>
      </c>
      <c r="AT51">
        <f t="shared" si="78"/>
        <v>0</v>
      </c>
      <c r="AU51">
        <f t="shared" si="79"/>
        <v>53622.329283467669</v>
      </c>
      <c r="AV51" t="s">
        <v>286</v>
      </c>
      <c r="AW51" t="s">
        <v>286</v>
      </c>
      <c r="AX51">
        <v>0</v>
      </c>
      <c r="AY51">
        <v>0</v>
      </c>
      <c r="AZ51" t="e">
        <f t="shared" si="80"/>
        <v>#DIV/0!</v>
      </c>
      <c r="BA51">
        <v>0</v>
      </c>
      <c r="BB51" t="s">
        <v>286</v>
      </c>
      <c r="BC51" t="s">
        <v>286</v>
      </c>
      <c r="BD51">
        <v>0</v>
      </c>
      <c r="BE51">
        <v>0</v>
      </c>
      <c r="BF51" t="e">
        <f t="shared" si="81"/>
        <v>#DIV/0!</v>
      </c>
      <c r="BG51">
        <v>0.5</v>
      </c>
      <c r="BH51">
        <f t="shared" si="82"/>
        <v>1009.17255</v>
      </c>
      <c r="BI51">
        <f t="shared" si="83"/>
        <v>2.4180292787948625</v>
      </c>
      <c r="BJ51" t="e">
        <f t="shared" si="84"/>
        <v>#DIV/0!</v>
      </c>
      <c r="BK51">
        <f t="shared" si="85"/>
        <v>2.3960513777300644E-3</v>
      </c>
      <c r="BL51" t="e">
        <f t="shared" si="86"/>
        <v>#DIV/0!</v>
      </c>
      <c r="BM51" t="e">
        <f t="shared" si="87"/>
        <v>#DIV/0!</v>
      </c>
      <c r="BN51" t="s">
        <v>286</v>
      </c>
      <c r="BO51">
        <v>0</v>
      </c>
      <c r="BP51" t="e">
        <f t="shared" si="88"/>
        <v>#DIV/0!</v>
      </c>
      <c r="BQ51" t="e">
        <f t="shared" si="89"/>
        <v>#DIV/0!</v>
      </c>
      <c r="BR51" t="e">
        <f t="shared" si="90"/>
        <v>#DIV/0!</v>
      </c>
      <c r="BS51" t="e">
        <f t="shared" si="91"/>
        <v>#DIV/0!</v>
      </c>
      <c r="BT51" t="e">
        <f t="shared" si="92"/>
        <v>#DIV/0!</v>
      </c>
      <c r="BU51" t="e">
        <f t="shared" si="93"/>
        <v>#DIV/0!</v>
      </c>
      <c r="BV51" t="e">
        <f t="shared" si="94"/>
        <v>#DIV/0!</v>
      </c>
      <c r="BW51" t="e">
        <f t="shared" si="95"/>
        <v>#DIV/0!</v>
      </c>
      <c r="BX51">
        <f t="shared" si="96"/>
        <v>1199.98125</v>
      </c>
      <c r="BY51">
        <f t="shared" si="97"/>
        <v>1009.17255</v>
      </c>
      <c r="BZ51">
        <f t="shared" si="98"/>
        <v>0.84099026547289801</v>
      </c>
      <c r="CA51">
        <f t="shared" si="99"/>
        <v>0.16151121236269317</v>
      </c>
      <c r="CB51">
        <v>9</v>
      </c>
      <c r="CC51">
        <v>0.5</v>
      </c>
      <c r="CD51" t="s">
        <v>287</v>
      </c>
      <c r="CE51">
        <v>2</v>
      </c>
      <c r="CF51" t="b">
        <v>1</v>
      </c>
      <c r="CG51">
        <v>1617086312.1875</v>
      </c>
      <c r="CH51">
        <v>219.21100000000001</v>
      </c>
      <c r="CI51">
        <v>232.99475000000001</v>
      </c>
      <c r="CJ51">
        <v>21.446950000000001</v>
      </c>
      <c r="CK51">
        <v>20.047149999999998</v>
      </c>
      <c r="CL51">
        <v>214.84937500000001</v>
      </c>
      <c r="CM51">
        <v>21.4645875</v>
      </c>
      <c r="CN51">
        <v>599.99037499999997</v>
      </c>
      <c r="CO51">
        <v>101.11425</v>
      </c>
      <c r="CP51">
        <v>4.5256062499999999E-2</v>
      </c>
      <c r="CQ51">
        <v>26.633624999999999</v>
      </c>
      <c r="CR51">
        <v>26.2206625</v>
      </c>
      <c r="CS51">
        <v>999.9</v>
      </c>
      <c r="CT51">
        <v>0</v>
      </c>
      <c r="CU51">
        <v>0</v>
      </c>
      <c r="CV51">
        <v>10017.65</v>
      </c>
      <c r="CW51">
        <v>0</v>
      </c>
      <c r="CX51">
        <v>43.623762499999998</v>
      </c>
      <c r="CY51">
        <v>1199.98125</v>
      </c>
      <c r="CZ51">
        <v>0.96699087500000003</v>
      </c>
      <c r="DA51">
        <v>3.30086375E-2</v>
      </c>
      <c r="DB51">
        <v>0</v>
      </c>
      <c r="DC51">
        <v>2.6482999999999999</v>
      </c>
      <c r="DD51">
        <v>0</v>
      </c>
      <c r="DE51">
        <v>3483.0612500000002</v>
      </c>
      <c r="DF51">
        <v>10372.075000000001</v>
      </c>
      <c r="DG51">
        <v>39.859250000000003</v>
      </c>
      <c r="DH51">
        <v>42.75</v>
      </c>
      <c r="DI51">
        <v>41.546500000000002</v>
      </c>
      <c r="DJ51">
        <v>40.890500000000003</v>
      </c>
      <c r="DK51">
        <v>39.937249999999999</v>
      </c>
      <c r="DL51">
        <v>1160.3712499999999</v>
      </c>
      <c r="DM51">
        <v>39.61</v>
      </c>
      <c r="DN51">
        <v>0</v>
      </c>
      <c r="DO51">
        <v>1617086315.5</v>
      </c>
      <c r="DP51">
        <v>0</v>
      </c>
      <c r="DQ51">
        <v>2.6737230769230802</v>
      </c>
      <c r="DR51">
        <v>-0.45477608108308998</v>
      </c>
      <c r="DS51">
        <v>-33.148034148060702</v>
      </c>
      <c r="DT51">
        <v>3485.65846153846</v>
      </c>
      <c r="DU51">
        <v>15</v>
      </c>
      <c r="DV51">
        <v>1617085932.5</v>
      </c>
      <c r="DW51" t="s">
        <v>288</v>
      </c>
      <c r="DX51">
        <v>1617085932.5</v>
      </c>
      <c r="DY51">
        <v>1617085930.5</v>
      </c>
      <c r="DZ51">
        <v>3</v>
      </c>
      <c r="EA51">
        <v>4.1000000000000002E-2</v>
      </c>
      <c r="EB51">
        <v>4.0000000000000001E-3</v>
      </c>
      <c r="EC51">
        <v>4.3620000000000001</v>
      </c>
      <c r="ED51">
        <v>-1.7999999999999999E-2</v>
      </c>
      <c r="EE51">
        <v>400</v>
      </c>
      <c r="EF51">
        <v>20</v>
      </c>
      <c r="EG51">
        <v>0.24</v>
      </c>
      <c r="EH51">
        <v>0.04</v>
      </c>
      <c r="EI51">
        <v>100</v>
      </c>
      <c r="EJ51">
        <v>100</v>
      </c>
      <c r="EK51">
        <v>4.3620000000000001</v>
      </c>
      <c r="EL51">
        <v>-1.77E-2</v>
      </c>
      <c r="EM51">
        <v>4.3617000000000399</v>
      </c>
      <c r="EN51">
        <v>0</v>
      </c>
      <c r="EO51">
        <v>0</v>
      </c>
      <c r="EP51">
        <v>0</v>
      </c>
      <c r="EQ51">
        <v>-1.7669999999998999E-2</v>
      </c>
      <c r="ER51">
        <v>0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6.4</v>
      </c>
      <c r="EZ51">
        <v>6.4</v>
      </c>
      <c r="FA51">
        <v>18</v>
      </c>
      <c r="FB51">
        <v>646.346</v>
      </c>
      <c r="FC51">
        <v>392.99299999999999</v>
      </c>
      <c r="FD51">
        <v>24.9999</v>
      </c>
      <c r="FE51">
        <v>26.953800000000001</v>
      </c>
      <c r="FF51">
        <v>30.0002</v>
      </c>
      <c r="FG51">
        <v>26.933599999999998</v>
      </c>
      <c r="FH51">
        <v>26.974299999999999</v>
      </c>
      <c r="FI51">
        <v>14.354100000000001</v>
      </c>
      <c r="FJ51">
        <v>16.674399999999999</v>
      </c>
      <c r="FK51">
        <v>52.499200000000002</v>
      </c>
      <c r="FL51">
        <v>25</v>
      </c>
      <c r="FM51">
        <v>248.43199999999999</v>
      </c>
      <c r="FN51">
        <v>20</v>
      </c>
      <c r="FO51">
        <v>97.061999999999998</v>
      </c>
      <c r="FP51">
        <v>99.627200000000002</v>
      </c>
    </row>
    <row r="52" spans="1:172" x14ac:dyDescent="0.15">
      <c r="A52">
        <v>36</v>
      </c>
      <c r="B52">
        <v>1617086318.5</v>
      </c>
      <c r="C52">
        <v>140.5</v>
      </c>
      <c r="D52" t="s">
        <v>357</v>
      </c>
      <c r="E52" t="s">
        <v>358</v>
      </c>
      <c r="F52">
        <v>4</v>
      </c>
      <c r="G52">
        <v>1617086316.5</v>
      </c>
      <c r="H52">
        <f t="shared" si="50"/>
        <v>9.5802334605644675E-4</v>
      </c>
      <c r="I52">
        <f t="shared" si="51"/>
        <v>0.95802334605644679</v>
      </c>
      <c r="J52">
        <f t="shared" si="52"/>
        <v>2.5079727695151166</v>
      </c>
      <c r="K52">
        <f t="shared" si="53"/>
        <v>226.25385714285699</v>
      </c>
      <c r="L52">
        <f t="shared" si="54"/>
        <v>169.31346092948996</v>
      </c>
      <c r="M52">
        <f t="shared" si="55"/>
        <v>17.127806318792249</v>
      </c>
      <c r="N52">
        <f t="shared" si="56"/>
        <v>22.887915838164648</v>
      </c>
      <c r="O52">
        <f t="shared" si="57"/>
        <v>7.6734302323653317E-2</v>
      </c>
      <c r="P52">
        <f t="shared" si="58"/>
        <v>2.9497886939682441</v>
      </c>
      <c r="Q52">
        <f t="shared" si="59"/>
        <v>7.5642372762445398E-2</v>
      </c>
      <c r="R52">
        <f t="shared" si="60"/>
        <v>4.7373294035965977E-2</v>
      </c>
      <c r="S52">
        <f t="shared" si="61"/>
        <v>193.81714971428616</v>
      </c>
      <c r="T52">
        <f t="shared" si="62"/>
        <v>27.526129380386081</v>
      </c>
      <c r="U52">
        <f t="shared" si="63"/>
        <v>26.206628571428599</v>
      </c>
      <c r="V52">
        <f t="shared" si="64"/>
        <v>3.4157360875922715</v>
      </c>
      <c r="W52">
        <f t="shared" si="65"/>
        <v>61.931106893362617</v>
      </c>
      <c r="X52">
        <f t="shared" si="66"/>
        <v>2.1698949525512448</v>
      </c>
      <c r="Y52">
        <f t="shared" si="67"/>
        <v>3.5037238334646981</v>
      </c>
      <c r="Z52">
        <f t="shared" si="68"/>
        <v>1.2458411350410268</v>
      </c>
      <c r="AA52">
        <f t="shared" si="69"/>
        <v>-42.248829561089302</v>
      </c>
      <c r="AB52">
        <f t="shared" si="70"/>
        <v>68.568764593496496</v>
      </c>
      <c r="AC52">
        <f t="shared" si="71"/>
        <v>4.9876836987497359</v>
      </c>
      <c r="AD52">
        <f t="shared" si="72"/>
        <v>225.1247684454431</v>
      </c>
      <c r="AE52">
        <f t="shared" si="73"/>
        <v>9.0883265834025391</v>
      </c>
      <c r="AF52">
        <f t="shared" si="74"/>
        <v>0.95711348461750834</v>
      </c>
      <c r="AG52">
        <f t="shared" si="75"/>
        <v>2.5079727695151166</v>
      </c>
      <c r="AH52">
        <v>245.08406644222401</v>
      </c>
      <c r="AI52">
        <v>233.723206060606</v>
      </c>
      <c r="AJ52">
        <v>1.6730566230406501</v>
      </c>
      <c r="AK52">
        <v>66.499915544852101</v>
      </c>
      <c r="AL52">
        <f t="shared" si="76"/>
        <v>0.95802334605644679</v>
      </c>
      <c r="AM52">
        <v>20.045124117748902</v>
      </c>
      <c r="AN52">
        <v>21.4512042424242</v>
      </c>
      <c r="AO52">
        <v>7.2904656318744703E-6</v>
      </c>
      <c r="AP52">
        <v>79.88</v>
      </c>
      <c r="AQ52">
        <v>0</v>
      </c>
      <c r="AR52">
        <v>0</v>
      </c>
      <c r="AS52">
        <f t="shared" si="77"/>
        <v>1</v>
      </c>
      <c r="AT52">
        <f t="shared" si="78"/>
        <v>0</v>
      </c>
      <c r="AU52">
        <f t="shared" si="79"/>
        <v>53553.363029993685</v>
      </c>
      <c r="AV52" t="s">
        <v>286</v>
      </c>
      <c r="AW52" t="s">
        <v>286</v>
      </c>
      <c r="AX52">
        <v>0</v>
      </c>
      <c r="AY52">
        <v>0</v>
      </c>
      <c r="AZ52" t="e">
        <f t="shared" si="80"/>
        <v>#DIV/0!</v>
      </c>
      <c r="BA52">
        <v>0</v>
      </c>
      <c r="BB52" t="s">
        <v>286</v>
      </c>
      <c r="BC52" t="s">
        <v>286</v>
      </c>
      <c r="BD52">
        <v>0</v>
      </c>
      <c r="BE52">
        <v>0</v>
      </c>
      <c r="BF52" t="e">
        <f t="shared" si="81"/>
        <v>#DIV/0!</v>
      </c>
      <c r="BG52">
        <v>0.5</v>
      </c>
      <c r="BH52">
        <f t="shared" si="82"/>
        <v>1009.2075428571452</v>
      </c>
      <c r="BI52">
        <f t="shared" si="83"/>
        <v>2.5079727695151166</v>
      </c>
      <c r="BJ52" t="e">
        <f t="shared" si="84"/>
        <v>#DIV/0!</v>
      </c>
      <c r="BK52">
        <f t="shared" si="85"/>
        <v>2.4850911859168731E-3</v>
      </c>
      <c r="BL52" t="e">
        <f t="shared" si="86"/>
        <v>#DIV/0!</v>
      </c>
      <c r="BM52" t="e">
        <f t="shared" si="87"/>
        <v>#DIV/0!</v>
      </c>
      <c r="BN52" t="s">
        <v>286</v>
      </c>
      <c r="BO52">
        <v>0</v>
      </c>
      <c r="BP52" t="e">
        <f t="shared" si="88"/>
        <v>#DIV/0!</v>
      </c>
      <c r="BQ52" t="e">
        <f t="shared" si="89"/>
        <v>#DIV/0!</v>
      </c>
      <c r="BR52" t="e">
        <f t="shared" si="90"/>
        <v>#DIV/0!</v>
      </c>
      <c r="BS52" t="e">
        <f t="shared" si="91"/>
        <v>#DIV/0!</v>
      </c>
      <c r="BT52" t="e">
        <f t="shared" si="92"/>
        <v>#DIV/0!</v>
      </c>
      <c r="BU52" t="e">
        <f t="shared" si="93"/>
        <v>#DIV/0!</v>
      </c>
      <c r="BV52" t="e">
        <f t="shared" si="94"/>
        <v>#DIV/0!</v>
      </c>
      <c r="BW52" t="e">
        <f t="shared" si="95"/>
        <v>#DIV/0!</v>
      </c>
      <c r="BX52">
        <f t="shared" si="96"/>
        <v>1200.0228571428599</v>
      </c>
      <c r="BY52">
        <f t="shared" si="97"/>
        <v>1009.2075428571452</v>
      </c>
      <c r="BZ52">
        <f t="shared" si="98"/>
        <v>0.84099026685205991</v>
      </c>
      <c r="CA52">
        <f t="shared" si="99"/>
        <v>0.16151121502447571</v>
      </c>
      <c r="CB52">
        <v>9</v>
      </c>
      <c r="CC52">
        <v>0.5</v>
      </c>
      <c r="CD52" t="s">
        <v>287</v>
      </c>
      <c r="CE52">
        <v>2</v>
      </c>
      <c r="CF52" t="b">
        <v>1</v>
      </c>
      <c r="CG52">
        <v>1617086316.5</v>
      </c>
      <c r="CH52">
        <v>226.25385714285699</v>
      </c>
      <c r="CI52">
        <v>240.21028571428599</v>
      </c>
      <c r="CJ52">
        <v>21.450057142857101</v>
      </c>
      <c r="CK52">
        <v>20.0452714285714</v>
      </c>
      <c r="CL52">
        <v>221.892</v>
      </c>
      <c r="CM52">
        <v>21.467728571428601</v>
      </c>
      <c r="CN52">
        <v>600.03814285714304</v>
      </c>
      <c r="CO52">
        <v>101.11499999999999</v>
      </c>
      <c r="CP52">
        <v>4.53343571428571E-2</v>
      </c>
      <c r="CQ52">
        <v>26.637799999999999</v>
      </c>
      <c r="CR52">
        <v>26.206628571428599</v>
      </c>
      <c r="CS52">
        <v>999.9</v>
      </c>
      <c r="CT52">
        <v>0</v>
      </c>
      <c r="CU52">
        <v>0</v>
      </c>
      <c r="CV52">
        <v>10004.281428571399</v>
      </c>
      <c r="CW52">
        <v>0</v>
      </c>
      <c r="CX52">
        <v>43.610928571428602</v>
      </c>
      <c r="CY52">
        <v>1200.0228571428599</v>
      </c>
      <c r="CZ52">
        <v>0.96699100000000004</v>
      </c>
      <c r="DA52">
        <v>3.3008514285714302E-2</v>
      </c>
      <c r="DB52">
        <v>0</v>
      </c>
      <c r="DC52">
        <v>2.66884285714286</v>
      </c>
      <c r="DD52">
        <v>0</v>
      </c>
      <c r="DE52">
        <v>3479.96</v>
      </c>
      <c r="DF52">
        <v>10372.4428571429</v>
      </c>
      <c r="DG52">
        <v>39.875</v>
      </c>
      <c r="DH52">
        <v>42.776571428571401</v>
      </c>
      <c r="DI52">
        <v>41.553142857142902</v>
      </c>
      <c r="DJ52">
        <v>40.875</v>
      </c>
      <c r="DK52">
        <v>39.963999999999999</v>
      </c>
      <c r="DL52">
        <v>1160.41142857143</v>
      </c>
      <c r="DM52">
        <v>39.611428571428597</v>
      </c>
      <c r="DN52">
        <v>0</v>
      </c>
      <c r="DO52">
        <v>1617086319.0999999</v>
      </c>
      <c r="DP52">
        <v>0</v>
      </c>
      <c r="DQ52">
        <v>2.65972307692308</v>
      </c>
      <c r="DR52">
        <v>0.43258801866104402</v>
      </c>
      <c r="DS52">
        <v>-34.711452990212898</v>
      </c>
      <c r="DT52">
        <v>3483.4496153846198</v>
      </c>
      <c r="DU52">
        <v>15</v>
      </c>
      <c r="DV52">
        <v>1617085932.5</v>
      </c>
      <c r="DW52" t="s">
        <v>288</v>
      </c>
      <c r="DX52">
        <v>1617085932.5</v>
      </c>
      <c r="DY52">
        <v>1617085930.5</v>
      </c>
      <c r="DZ52">
        <v>3</v>
      </c>
      <c r="EA52">
        <v>4.1000000000000002E-2</v>
      </c>
      <c r="EB52">
        <v>4.0000000000000001E-3</v>
      </c>
      <c r="EC52">
        <v>4.3620000000000001</v>
      </c>
      <c r="ED52">
        <v>-1.7999999999999999E-2</v>
      </c>
      <c r="EE52">
        <v>400</v>
      </c>
      <c r="EF52">
        <v>20</v>
      </c>
      <c r="EG52">
        <v>0.24</v>
      </c>
      <c r="EH52">
        <v>0.04</v>
      </c>
      <c r="EI52">
        <v>100</v>
      </c>
      <c r="EJ52">
        <v>100</v>
      </c>
      <c r="EK52">
        <v>4.3609999999999998</v>
      </c>
      <c r="EL52">
        <v>-1.77E-2</v>
      </c>
      <c r="EM52">
        <v>4.3617000000000399</v>
      </c>
      <c r="EN52">
        <v>0</v>
      </c>
      <c r="EO52">
        <v>0</v>
      </c>
      <c r="EP52">
        <v>0</v>
      </c>
      <c r="EQ52">
        <v>-1.7669999999998999E-2</v>
      </c>
      <c r="ER52">
        <v>0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6.4</v>
      </c>
      <c r="EZ52">
        <v>6.5</v>
      </c>
      <c r="FA52">
        <v>18</v>
      </c>
      <c r="FB52">
        <v>646.24199999999996</v>
      </c>
      <c r="FC52">
        <v>392.97500000000002</v>
      </c>
      <c r="FD52">
        <v>25</v>
      </c>
      <c r="FE52">
        <v>26.954499999999999</v>
      </c>
      <c r="FF52">
        <v>30.0002</v>
      </c>
      <c r="FG52">
        <v>26.9346</v>
      </c>
      <c r="FH52">
        <v>26.9757</v>
      </c>
      <c r="FI52">
        <v>14.6347</v>
      </c>
      <c r="FJ52">
        <v>16.674399999999999</v>
      </c>
      <c r="FK52">
        <v>52.499200000000002</v>
      </c>
      <c r="FL52">
        <v>25</v>
      </c>
      <c r="FM52">
        <v>255.124</v>
      </c>
      <c r="FN52">
        <v>20</v>
      </c>
      <c r="FO52">
        <v>97.062100000000001</v>
      </c>
      <c r="FP52">
        <v>99.626400000000004</v>
      </c>
    </row>
    <row r="53" spans="1:172" x14ac:dyDescent="0.15">
      <c r="A53">
        <v>37</v>
      </c>
      <c r="B53">
        <v>1617086322.5</v>
      </c>
      <c r="C53">
        <v>144.5</v>
      </c>
      <c r="D53" t="s">
        <v>359</v>
      </c>
      <c r="E53" t="s">
        <v>360</v>
      </c>
      <c r="F53">
        <v>4</v>
      </c>
      <c r="G53">
        <v>1617086320.1875</v>
      </c>
      <c r="H53">
        <f t="shared" si="50"/>
        <v>9.5925849224314029E-4</v>
      </c>
      <c r="I53">
        <f t="shared" si="51"/>
        <v>0.9592584922431403</v>
      </c>
      <c r="J53">
        <f t="shared" si="52"/>
        <v>2.677485327427279</v>
      </c>
      <c r="K53">
        <f t="shared" si="53"/>
        <v>232.29925</v>
      </c>
      <c r="L53">
        <f t="shared" si="54"/>
        <v>171.82155239936642</v>
      </c>
      <c r="M53">
        <f t="shared" si="55"/>
        <v>17.381252634740417</v>
      </c>
      <c r="N53">
        <f t="shared" si="56"/>
        <v>23.499100635093619</v>
      </c>
      <c r="O53">
        <f t="shared" si="57"/>
        <v>7.6904376994240534E-2</v>
      </c>
      <c r="P53">
        <f t="shared" si="58"/>
        <v>2.9509061298825645</v>
      </c>
      <c r="Q53">
        <f t="shared" si="59"/>
        <v>7.5808047966341288E-2</v>
      </c>
      <c r="R53">
        <f t="shared" si="60"/>
        <v>4.7477228749429945E-2</v>
      </c>
      <c r="S53">
        <f t="shared" si="61"/>
        <v>193.8096285</v>
      </c>
      <c r="T53">
        <f t="shared" si="62"/>
        <v>27.529562660106318</v>
      </c>
      <c r="U53">
        <f t="shared" si="63"/>
        <v>26.2026875</v>
      </c>
      <c r="V53">
        <f t="shared" si="64"/>
        <v>3.4149408293379659</v>
      </c>
      <c r="W53">
        <f t="shared" si="65"/>
        <v>61.925868590290378</v>
      </c>
      <c r="X53">
        <f t="shared" si="66"/>
        <v>2.1702369582667855</v>
      </c>
      <c r="Y53">
        <f t="shared" si="67"/>
        <v>3.5045724955839641</v>
      </c>
      <c r="Z53">
        <f t="shared" si="68"/>
        <v>1.2447038710711804</v>
      </c>
      <c r="AA53">
        <f t="shared" si="69"/>
        <v>-42.303299507922489</v>
      </c>
      <c r="AB53">
        <f t="shared" si="70"/>
        <v>69.875976390923213</v>
      </c>
      <c r="AC53">
        <f t="shared" si="71"/>
        <v>5.0808498699528135</v>
      </c>
      <c r="AD53">
        <f t="shared" si="72"/>
        <v>226.46315525295353</v>
      </c>
      <c r="AE53">
        <f t="shared" si="73"/>
        <v>9.1979886203326267</v>
      </c>
      <c r="AF53">
        <f t="shared" si="74"/>
        <v>0.95867757028985023</v>
      </c>
      <c r="AG53">
        <f t="shared" si="75"/>
        <v>2.677485327427279</v>
      </c>
      <c r="AH53">
        <v>251.99319600730001</v>
      </c>
      <c r="AI53">
        <v>240.41278787878801</v>
      </c>
      <c r="AJ53">
        <v>1.6642040845346699</v>
      </c>
      <c r="AK53">
        <v>66.499915544852101</v>
      </c>
      <c r="AL53">
        <f t="shared" si="76"/>
        <v>0.9592584922431403</v>
      </c>
      <c r="AM53">
        <v>20.046800680173199</v>
      </c>
      <c r="AN53">
        <v>21.454609090909099</v>
      </c>
      <c r="AO53">
        <v>2.4169583155463099E-5</v>
      </c>
      <c r="AP53">
        <v>79.88</v>
      </c>
      <c r="AQ53">
        <v>0</v>
      </c>
      <c r="AR53">
        <v>0</v>
      </c>
      <c r="AS53">
        <f t="shared" si="77"/>
        <v>1</v>
      </c>
      <c r="AT53">
        <f t="shared" si="78"/>
        <v>0</v>
      </c>
      <c r="AU53">
        <f t="shared" si="79"/>
        <v>53585.199690890317</v>
      </c>
      <c r="AV53" t="s">
        <v>286</v>
      </c>
      <c r="AW53" t="s">
        <v>286</v>
      </c>
      <c r="AX53">
        <v>0</v>
      </c>
      <c r="AY53">
        <v>0</v>
      </c>
      <c r="AZ53" t="e">
        <f t="shared" si="80"/>
        <v>#DIV/0!</v>
      </c>
      <c r="BA53">
        <v>0</v>
      </c>
      <c r="BB53" t="s">
        <v>286</v>
      </c>
      <c r="BC53" t="s">
        <v>286</v>
      </c>
      <c r="BD53">
        <v>0</v>
      </c>
      <c r="BE53">
        <v>0</v>
      </c>
      <c r="BF53" t="e">
        <f t="shared" si="81"/>
        <v>#DIV/0!</v>
      </c>
      <c r="BG53">
        <v>0.5</v>
      </c>
      <c r="BH53">
        <f t="shared" si="82"/>
        <v>1009.16835</v>
      </c>
      <c r="BI53">
        <f t="shared" si="83"/>
        <v>2.677485327427279</v>
      </c>
      <c r="BJ53" t="e">
        <f t="shared" si="84"/>
        <v>#DIV/0!</v>
      </c>
      <c r="BK53">
        <f t="shared" si="85"/>
        <v>2.6531602258704199E-3</v>
      </c>
      <c r="BL53" t="e">
        <f t="shared" si="86"/>
        <v>#DIV/0!</v>
      </c>
      <c r="BM53" t="e">
        <f t="shared" si="87"/>
        <v>#DIV/0!</v>
      </c>
      <c r="BN53" t="s">
        <v>286</v>
      </c>
      <c r="BO53">
        <v>0</v>
      </c>
      <c r="BP53" t="e">
        <f t="shared" si="88"/>
        <v>#DIV/0!</v>
      </c>
      <c r="BQ53" t="e">
        <f t="shared" si="89"/>
        <v>#DIV/0!</v>
      </c>
      <c r="BR53" t="e">
        <f t="shared" si="90"/>
        <v>#DIV/0!</v>
      </c>
      <c r="BS53" t="e">
        <f t="shared" si="91"/>
        <v>#DIV/0!</v>
      </c>
      <c r="BT53" t="e">
        <f t="shared" si="92"/>
        <v>#DIV/0!</v>
      </c>
      <c r="BU53" t="e">
        <f t="shared" si="93"/>
        <v>#DIV/0!</v>
      </c>
      <c r="BV53" t="e">
        <f t="shared" si="94"/>
        <v>#DIV/0!</v>
      </c>
      <c r="BW53" t="e">
        <f t="shared" si="95"/>
        <v>#DIV/0!</v>
      </c>
      <c r="BX53">
        <f t="shared" si="96"/>
        <v>1199.9762499999999</v>
      </c>
      <c r="BY53">
        <f t="shared" si="97"/>
        <v>1009.16835</v>
      </c>
      <c r="BZ53">
        <f t="shared" si="98"/>
        <v>0.84099026959908585</v>
      </c>
      <c r="CA53">
        <f t="shared" si="99"/>
        <v>0.16151122032623563</v>
      </c>
      <c r="CB53">
        <v>9</v>
      </c>
      <c r="CC53">
        <v>0.5</v>
      </c>
      <c r="CD53" t="s">
        <v>287</v>
      </c>
      <c r="CE53">
        <v>2</v>
      </c>
      <c r="CF53" t="b">
        <v>1</v>
      </c>
      <c r="CG53">
        <v>1617086320.1875</v>
      </c>
      <c r="CH53">
        <v>232.29925</v>
      </c>
      <c r="CI53">
        <v>246.42949999999999</v>
      </c>
      <c r="CJ53">
        <v>21.453775</v>
      </c>
      <c r="CK53">
        <v>20.046687500000001</v>
      </c>
      <c r="CL53">
        <v>227.937625</v>
      </c>
      <c r="CM53">
        <v>21.4714375</v>
      </c>
      <c r="CN53">
        <v>600.03324999999995</v>
      </c>
      <c r="CO53">
        <v>101.113625</v>
      </c>
      <c r="CP53">
        <v>4.5120174999999998E-2</v>
      </c>
      <c r="CQ53">
        <v>26.6419125</v>
      </c>
      <c r="CR53">
        <v>26.2026875</v>
      </c>
      <c r="CS53">
        <v>999.9</v>
      </c>
      <c r="CT53">
        <v>0</v>
      </c>
      <c r="CU53">
        <v>0</v>
      </c>
      <c r="CV53">
        <v>10010.768749999999</v>
      </c>
      <c r="CW53">
        <v>0</v>
      </c>
      <c r="CX53">
        <v>43.546125000000004</v>
      </c>
      <c r="CY53">
        <v>1199.9762499999999</v>
      </c>
      <c r="CZ53">
        <v>0.96699087500000003</v>
      </c>
      <c r="DA53">
        <v>3.30086375E-2</v>
      </c>
      <c r="DB53">
        <v>0</v>
      </c>
      <c r="DC53">
        <v>2.6845249999999998</v>
      </c>
      <c r="DD53">
        <v>0</v>
      </c>
      <c r="DE53">
        <v>3476.6525000000001</v>
      </c>
      <c r="DF53">
        <v>10372.049999999999</v>
      </c>
      <c r="DG53">
        <v>39.890500000000003</v>
      </c>
      <c r="DH53">
        <v>42.757750000000001</v>
      </c>
      <c r="DI53">
        <v>41.546500000000002</v>
      </c>
      <c r="DJ53">
        <v>40.91375</v>
      </c>
      <c r="DK53">
        <v>39.944875000000003</v>
      </c>
      <c r="DL53">
        <v>1160.36625</v>
      </c>
      <c r="DM53">
        <v>39.61</v>
      </c>
      <c r="DN53">
        <v>0</v>
      </c>
      <c r="DO53">
        <v>1617086323.3</v>
      </c>
      <c r="DP53">
        <v>0</v>
      </c>
      <c r="DQ53">
        <v>2.6785160000000001</v>
      </c>
      <c r="DR53">
        <v>0.35773075791852399</v>
      </c>
      <c r="DS53">
        <v>-44.868461635380399</v>
      </c>
      <c r="DT53">
        <v>3480.5039999999999</v>
      </c>
      <c r="DU53">
        <v>15</v>
      </c>
      <c r="DV53">
        <v>1617085932.5</v>
      </c>
      <c r="DW53" t="s">
        <v>288</v>
      </c>
      <c r="DX53">
        <v>1617085932.5</v>
      </c>
      <c r="DY53">
        <v>1617085930.5</v>
      </c>
      <c r="DZ53">
        <v>3</v>
      </c>
      <c r="EA53">
        <v>4.1000000000000002E-2</v>
      </c>
      <c r="EB53">
        <v>4.0000000000000001E-3</v>
      </c>
      <c r="EC53">
        <v>4.3620000000000001</v>
      </c>
      <c r="ED53">
        <v>-1.7999999999999999E-2</v>
      </c>
      <c r="EE53">
        <v>400</v>
      </c>
      <c r="EF53">
        <v>20</v>
      </c>
      <c r="EG53">
        <v>0.24</v>
      </c>
      <c r="EH53">
        <v>0.04</v>
      </c>
      <c r="EI53">
        <v>100</v>
      </c>
      <c r="EJ53">
        <v>100</v>
      </c>
      <c r="EK53">
        <v>4.3620000000000001</v>
      </c>
      <c r="EL53">
        <v>-1.77E-2</v>
      </c>
      <c r="EM53">
        <v>4.3617000000000399</v>
      </c>
      <c r="EN53">
        <v>0</v>
      </c>
      <c r="EO53">
        <v>0</v>
      </c>
      <c r="EP53">
        <v>0</v>
      </c>
      <c r="EQ53">
        <v>-1.7669999999998999E-2</v>
      </c>
      <c r="ER53">
        <v>0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6.5</v>
      </c>
      <c r="EZ53">
        <v>6.5</v>
      </c>
      <c r="FA53">
        <v>18</v>
      </c>
      <c r="FB53">
        <v>646.45000000000005</v>
      </c>
      <c r="FC53">
        <v>393.03300000000002</v>
      </c>
      <c r="FD53">
        <v>25.0002</v>
      </c>
      <c r="FE53">
        <v>26.954899999999999</v>
      </c>
      <c r="FF53">
        <v>30.0002</v>
      </c>
      <c r="FG53">
        <v>26.9358</v>
      </c>
      <c r="FH53">
        <v>26.9757</v>
      </c>
      <c r="FI53">
        <v>14.923500000000001</v>
      </c>
      <c r="FJ53">
        <v>16.674399999999999</v>
      </c>
      <c r="FK53">
        <v>52.499200000000002</v>
      </c>
      <c r="FL53">
        <v>25</v>
      </c>
      <c r="FM53">
        <v>261.834</v>
      </c>
      <c r="FN53">
        <v>20</v>
      </c>
      <c r="FO53">
        <v>97.061199999999999</v>
      </c>
      <c r="FP53">
        <v>99.626099999999994</v>
      </c>
    </row>
    <row r="54" spans="1:172" x14ac:dyDescent="0.15">
      <c r="A54">
        <v>38</v>
      </c>
      <c r="B54">
        <v>1617086326.5</v>
      </c>
      <c r="C54">
        <v>148.5</v>
      </c>
      <c r="D54" t="s">
        <v>361</v>
      </c>
      <c r="E54" t="s">
        <v>362</v>
      </c>
      <c r="F54">
        <v>4</v>
      </c>
      <c r="G54">
        <v>1617086324.5</v>
      </c>
      <c r="H54">
        <f t="shared" si="50"/>
        <v>9.6039404946424893E-4</v>
      </c>
      <c r="I54">
        <f t="shared" si="51"/>
        <v>0.96039404946424889</v>
      </c>
      <c r="J54">
        <f t="shared" si="52"/>
        <v>2.7422447685040545</v>
      </c>
      <c r="K54">
        <f t="shared" si="53"/>
        <v>239.29685714285699</v>
      </c>
      <c r="L54">
        <f t="shared" si="54"/>
        <v>177.42588100634657</v>
      </c>
      <c r="M54">
        <f t="shared" si="55"/>
        <v>17.94814411242054</v>
      </c>
      <c r="N54">
        <f t="shared" si="56"/>
        <v>24.20692208650032</v>
      </c>
      <c r="O54">
        <f t="shared" si="57"/>
        <v>7.7035626557816608E-2</v>
      </c>
      <c r="P54">
        <f t="shared" si="58"/>
        <v>2.9459521118975314</v>
      </c>
      <c r="Q54">
        <f t="shared" si="59"/>
        <v>7.5933759734404374E-2</v>
      </c>
      <c r="R54">
        <f t="shared" si="60"/>
        <v>4.7556285212142113E-2</v>
      </c>
      <c r="S54">
        <f t="shared" si="61"/>
        <v>193.81592699999931</v>
      </c>
      <c r="T54">
        <f t="shared" si="62"/>
        <v>27.527871843045151</v>
      </c>
      <c r="U54">
        <f t="shared" si="63"/>
        <v>26.200285714285702</v>
      </c>
      <c r="V54">
        <f t="shared" si="64"/>
        <v>3.4144562587287948</v>
      </c>
      <c r="W54">
        <f t="shared" si="65"/>
        <v>61.939180312234591</v>
      </c>
      <c r="X54">
        <f t="shared" si="66"/>
        <v>2.1703421492246684</v>
      </c>
      <c r="Y54">
        <f t="shared" si="67"/>
        <v>3.5039891362526956</v>
      </c>
      <c r="Z54">
        <f t="shared" si="68"/>
        <v>1.2441141095041264</v>
      </c>
      <c r="AA54">
        <f t="shared" si="69"/>
        <v>-42.35337758137338</v>
      </c>
      <c r="AB54">
        <f t="shared" si="70"/>
        <v>69.691168308604261</v>
      </c>
      <c r="AC54">
        <f t="shared" si="71"/>
        <v>5.075800611976983</v>
      </c>
      <c r="AD54">
        <f t="shared" si="72"/>
        <v>226.22951833920715</v>
      </c>
      <c r="AE54">
        <f t="shared" si="73"/>
        <v>9.1966373960194492</v>
      </c>
      <c r="AF54">
        <f t="shared" si="74"/>
        <v>0.95981500369251838</v>
      </c>
      <c r="AG54">
        <f t="shared" si="75"/>
        <v>2.7422447685040545</v>
      </c>
      <c r="AH54">
        <v>258.58225192339302</v>
      </c>
      <c r="AI54">
        <v>247.004503030303</v>
      </c>
      <c r="AJ54">
        <v>1.64139925803207</v>
      </c>
      <c r="AK54">
        <v>66.499915544852101</v>
      </c>
      <c r="AL54">
        <f t="shared" si="76"/>
        <v>0.96039404946424889</v>
      </c>
      <c r="AM54">
        <v>20.0460826164502</v>
      </c>
      <c r="AN54">
        <v>21.4557654545454</v>
      </c>
      <c r="AO54">
        <v>1.6015357193121701E-6</v>
      </c>
      <c r="AP54">
        <v>79.88</v>
      </c>
      <c r="AQ54">
        <v>0</v>
      </c>
      <c r="AR54">
        <v>0</v>
      </c>
      <c r="AS54">
        <f t="shared" si="77"/>
        <v>1</v>
      </c>
      <c r="AT54">
        <f t="shared" si="78"/>
        <v>0</v>
      </c>
      <c r="AU54">
        <f t="shared" si="79"/>
        <v>53441.221950794337</v>
      </c>
      <c r="AV54" t="s">
        <v>286</v>
      </c>
      <c r="AW54" t="s">
        <v>286</v>
      </c>
      <c r="AX54">
        <v>0</v>
      </c>
      <c r="AY54">
        <v>0</v>
      </c>
      <c r="AZ54" t="e">
        <f t="shared" si="80"/>
        <v>#DIV/0!</v>
      </c>
      <c r="BA54">
        <v>0</v>
      </c>
      <c r="BB54" t="s">
        <v>286</v>
      </c>
      <c r="BC54" t="s">
        <v>286</v>
      </c>
      <c r="BD54">
        <v>0</v>
      </c>
      <c r="BE54">
        <v>0</v>
      </c>
      <c r="BF54" t="e">
        <f t="shared" si="81"/>
        <v>#DIV/0!</v>
      </c>
      <c r="BG54">
        <v>0.5</v>
      </c>
      <c r="BH54">
        <f t="shared" si="82"/>
        <v>1009.2014999999964</v>
      </c>
      <c r="BI54">
        <f t="shared" si="83"/>
        <v>2.7422447685040545</v>
      </c>
      <c r="BJ54" t="e">
        <f t="shared" si="84"/>
        <v>#DIV/0!</v>
      </c>
      <c r="BK54">
        <f t="shared" si="85"/>
        <v>2.7172420656371046E-3</v>
      </c>
      <c r="BL54" t="e">
        <f t="shared" si="86"/>
        <v>#DIV/0!</v>
      </c>
      <c r="BM54" t="e">
        <f t="shared" si="87"/>
        <v>#DIV/0!</v>
      </c>
      <c r="BN54" t="s">
        <v>286</v>
      </c>
      <c r="BO54">
        <v>0</v>
      </c>
      <c r="BP54" t="e">
        <f t="shared" si="88"/>
        <v>#DIV/0!</v>
      </c>
      <c r="BQ54" t="e">
        <f t="shared" si="89"/>
        <v>#DIV/0!</v>
      </c>
      <c r="BR54" t="e">
        <f t="shared" si="90"/>
        <v>#DIV/0!</v>
      </c>
      <c r="BS54" t="e">
        <f t="shared" si="91"/>
        <v>#DIV/0!</v>
      </c>
      <c r="BT54" t="e">
        <f t="shared" si="92"/>
        <v>#DIV/0!</v>
      </c>
      <c r="BU54" t="e">
        <f t="shared" si="93"/>
        <v>#DIV/0!</v>
      </c>
      <c r="BV54" t="e">
        <f t="shared" si="94"/>
        <v>#DIV/0!</v>
      </c>
      <c r="BW54" t="e">
        <f t="shared" si="95"/>
        <v>#DIV/0!</v>
      </c>
      <c r="BX54">
        <f t="shared" si="96"/>
        <v>1200.0157142857099</v>
      </c>
      <c r="BY54">
        <f t="shared" si="97"/>
        <v>1009.2014999999964</v>
      </c>
      <c r="BZ54">
        <f t="shared" si="98"/>
        <v>0.84099023703261033</v>
      </c>
      <c r="CA54">
        <f t="shared" si="99"/>
        <v>0.16151115747293787</v>
      </c>
      <c r="CB54">
        <v>9</v>
      </c>
      <c r="CC54">
        <v>0.5</v>
      </c>
      <c r="CD54" t="s">
        <v>287</v>
      </c>
      <c r="CE54">
        <v>2</v>
      </c>
      <c r="CF54" t="b">
        <v>1</v>
      </c>
      <c r="CG54">
        <v>1617086324.5</v>
      </c>
      <c r="CH54">
        <v>239.29685714285699</v>
      </c>
      <c r="CI54">
        <v>253.43642857142899</v>
      </c>
      <c r="CJ54">
        <v>21.454857142857101</v>
      </c>
      <c r="CK54">
        <v>20.0460142857143</v>
      </c>
      <c r="CL54">
        <v>234.934857142857</v>
      </c>
      <c r="CM54">
        <v>21.472542857142901</v>
      </c>
      <c r="CN54">
        <v>599.99599999999998</v>
      </c>
      <c r="CO54">
        <v>101.113142857143</v>
      </c>
      <c r="CP54">
        <v>4.5402957142857102E-2</v>
      </c>
      <c r="CQ54">
        <v>26.639085714285699</v>
      </c>
      <c r="CR54">
        <v>26.200285714285702</v>
      </c>
      <c r="CS54">
        <v>999.9</v>
      </c>
      <c r="CT54">
        <v>0</v>
      </c>
      <c r="CU54">
        <v>0</v>
      </c>
      <c r="CV54">
        <v>9982.68</v>
      </c>
      <c r="CW54">
        <v>0</v>
      </c>
      <c r="CX54">
        <v>43.6588142857143</v>
      </c>
      <c r="CY54">
        <v>1200.0157142857099</v>
      </c>
      <c r="CZ54">
        <v>0.96699199999999996</v>
      </c>
      <c r="DA54">
        <v>3.30075285714286E-2</v>
      </c>
      <c r="DB54">
        <v>0</v>
      </c>
      <c r="DC54">
        <v>2.6813428571428601</v>
      </c>
      <c r="DD54">
        <v>0</v>
      </c>
      <c r="DE54">
        <v>3473.5914285714298</v>
      </c>
      <c r="DF54">
        <v>10372.4</v>
      </c>
      <c r="DG54">
        <v>39.901571428571401</v>
      </c>
      <c r="DH54">
        <v>42.731999999999999</v>
      </c>
      <c r="DI54">
        <v>41.526571428571401</v>
      </c>
      <c r="DJ54">
        <v>40.892714285714298</v>
      </c>
      <c r="DK54">
        <v>39.954999999999998</v>
      </c>
      <c r="DL54">
        <v>1160.40571428571</v>
      </c>
      <c r="DM54">
        <v>39.61</v>
      </c>
      <c r="DN54">
        <v>0</v>
      </c>
      <c r="DO54">
        <v>1617086327.5</v>
      </c>
      <c r="DP54">
        <v>0</v>
      </c>
      <c r="DQ54">
        <v>2.6813230769230798</v>
      </c>
      <c r="DR54">
        <v>-0.17486496556690401</v>
      </c>
      <c r="DS54">
        <v>-47.885470039857097</v>
      </c>
      <c r="DT54">
        <v>3477.6488461538502</v>
      </c>
      <c r="DU54">
        <v>15</v>
      </c>
      <c r="DV54">
        <v>1617085932.5</v>
      </c>
      <c r="DW54" t="s">
        <v>288</v>
      </c>
      <c r="DX54">
        <v>1617085932.5</v>
      </c>
      <c r="DY54">
        <v>1617085930.5</v>
      </c>
      <c r="DZ54">
        <v>3</v>
      </c>
      <c r="EA54">
        <v>4.1000000000000002E-2</v>
      </c>
      <c r="EB54">
        <v>4.0000000000000001E-3</v>
      </c>
      <c r="EC54">
        <v>4.3620000000000001</v>
      </c>
      <c r="ED54">
        <v>-1.7999999999999999E-2</v>
      </c>
      <c r="EE54">
        <v>400</v>
      </c>
      <c r="EF54">
        <v>20</v>
      </c>
      <c r="EG54">
        <v>0.24</v>
      </c>
      <c r="EH54">
        <v>0.04</v>
      </c>
      <c r="EI54">
        <v>100</v>
      </c>
      <c r="EJ54">
        <v>100</v>
      </c>
      <c r="EK54">
        <v>4.3620000000000001</v>
      </c>
      <c r="EL54">
        <v>-1.7600000000000001E-2</v>
      </c>
      <c r="EM54">
        <v>4.3617000000000399</v>
      </c>
      <c r="EN54">
        <v>0</v>
      </c>
      <c r="EO54">
        <v>0</v>
      </c>
      <c r="EP54">
        <v>0</v>
      </c>
      <c r="EQ54">
        <v>-1.7669999999998999E-2</v>
      </c>
      <c r="ER54">
        <v>0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6.6</v>
      </c>
      <c r="EZ54">
        <v>6.6</v>
      </c>
      <c r="FA54">
        <v>18</v>
      </c>
      <c r="FB54">
        <v>646.39300000000003</v>
      </c>
      <c r="FC54">
        <v>393.00599999999997</v>
      </c>
      <c r="FD54">
        <v>25.000399999999999</v>
      </c>
      <c r="FE54">
        <v>26.956700000000001</v>
      </c>
      <c r="FF54">
        <v>30.000299999999999</v>
      </c>
      <c r="FG54">
        <v>26.9358</v>
      </c>
      <c r="FH54">
        <v>26.975999999999999</v>
      </c>
      <c r="FI54">
        <v>15.2189</v>
      </c>
      <c r="FJ54">
        <v>16.674399999999999</v>
      </c>
      <c r="FK54">
        <v>52.499200000000002</v>
      </c>
      <c r="FL54">
        <v>25</v>
      </c>
      <c r="FM54">
        <v>268.63400000000001</v>
      </c>
      <c r="FN54">
        <v>20</v>
      </c>
      <c r="FO54">
        <v>97.061000000000007</v>
      </c>
      <c r="FP54">
        <v>99.626400000000004</v>
      </c>
    </row>
    <row r="55" spans="1:172" x14ac:dyDescent="0.15">
      <c r="A55">
        <v>39</v>
      </c>
      <c r="B55">
        <v>1617086330.5</v>
      </c>
      <c r="C55">
        <v>152.5</v>
      </c>
      <c r="D55" t="s">
        <v>363</v>
      </c>
      <c r="E55" t="s">
        <v>364</v>
      </c>
      <c r="F55">
        <v>4</v>
      </c>
      <c r="G55">
        <v>1617086328.1875</v>
      </c>
      <c r="H55">
        <f t="shared" si="50"/>
        <v>9.6174322384300786E-4</v>
      </c>
      <c r="I55">
        <f t="shared" si="51"/>
        <v>0.96174322384300781</v>
      </c>
      <c r="J55">
        <f t="shared" si="52"/>
        <v>2.7589192981275863</v>
      </c>
      <c r="K55">
        <f t="shared" si="53"/>
        <v>245.233125</v>
      </c>
      <c r="L55">
        <f t="shared" si="54"/>
        <v>182.98419783506532</v>
      </c>
      <c r="M55">
        <f t="shared" si="55"/>
        <v>18.510786977694796</v>
      </c>
      <c r="N55">
        <f t="shared" si="56"/>
        <v>24.807924347877773</v>
      </c>
      <c r="O55">
        <f t="shared" si="57"/>
        <v>7.7153969743983752E-2</v>
      </c>
      <c r="P55">
        <f t="shared" si="58"/>
        <v>2.9473502478973099</v>
      </c>
      <c r="Q55">
        <f t="shared" si="59"/>
        <v>7.6049257295097678E-2</v>
      </c>
      <c r="R55">
        <f t="shared" si="60"/>
        <v>4.7628722091167405E-2</v>
      </c>
      <c r="S55">
        <f t="shared" si="61"/>
        <v>193.80982800000001</v>
      </c>
      <c r="T55">
        <f t="shared" si="62"/>
        <v>27.526746135824176</v>
      </c>
      <c r="U55">
        <f t="shared" si="63"/>
        <v>26.201012500000001</v>
      </c>
      <c r="V55">
        <f t="shared" si="64"/>
        <v>3.4146028845395082</v>
      </c>
      <c r="W55">
        <f t="shared" si="65"/>
        <v>61.948097130440182</v>
      </c>
      <c r="X55">
        <f t="shared" si="66"/>
        <v>2.1706100810269389</v>
      </c>
      <c r="Y55">
        <f t="shared" si="67"/>
        <v>3.5039172816824746</v>
      </c>
      <c r="Z55">
        <f t="shared" si="68"/>
        <v>1.2439928035125694</v>
      </c>
      <c r="AA55">
        <f t="shared" si="69"/>
        <v>-42.412876171476647</v>
      </c>
      <c r="AB55">
        <f t="shared" si="70"/>
        <v>69.553428570007</v>
      </c>
      <c r="AC55">
        <f t="shared" si="71"/>
        <v>5.0633751840271977</v>
      </c>
      <c r="AD55">
        <f t="shared" si="72"/>
        <v>226.01375558255756</v>
      </c>
      <c r="AE55">
        <f t="shared" si="73"/>
        <v>9.291160071597524</v>
      </c>
      <c r="AF55">
        <f t="shared" si="74"/>
        <v>0.96194713427314749</v>
      </c>
      <c r="AG55">
        <f t="shared" si="75"/>
        <v>2.7589192981275863</v>
      </c>
      <c r="AH55">
        <v>265.324448445298</v>
      </c>
      <c r="AI55">
        <v>253.621157575757</v>
      </c>
      <c r="AJ55">
        <v>1.66353877336638</v>
      </c>
      <c r="AK55">
        <v>66.499915544852101</v>
      </c>
      <c r="AL55">
        <f t="shared" si="76"/>
        <v>0.96174322384300781</v>
      </c>
      <c r="AM55">
        <v>20.045222608138499</v>
      </c>
      <c r="AN55">
        <v>21.456859999999999</v>
      </c>
      <c r="AO55">
        <v>1.40902474527653E-5</v>
      </c>
      <c r="AP55">
        <v>79.88</v>
      </c>
      <c r="AQ55">
        <v>0</v>
      </c>
      <c r="AR55">
        <v>0</v>
      </c>
      <c r="AS55">
        <f t="shared" si="77"/>
        <v>1</v>
      </c>
      <c r="AT55">
        <f t="shared" si="78"/>
        <v>0</v>
      </c>
      <c r="AU55">
        <f t="shared" si="79"/>
        <v>53482.072913271622</v>
      </c>
      <c r="AV55" t="s">
        <v>286</v>
      </c>
      <c r="AW55" t="s">
        <v>286</v>
      </c>
      <c r="AX55">
        <v>0</v>
      </c>
      <c r="AY55">
        <v>0</v>
      </c>
      <c r="AZ55" t="e">
        <f t="shared" si="80"/>
        <v>#DIV/0!</v>
      </c>
      <c r="BA55">
        <v>0</v>
      </c>
      <c r="BB55" t="s">
        <v>286</v>
      </c>
      <c r="BC55" t="s">
        <v>286</v>
      </c>
      <c r="BD55">
        <v>0</v>
      </c>
      <c r="BE55">
        <v>0</v>
      </c>
      <c r="BF55" t="e">
        <f t="shared" si="81"/>
        <v>#DIV/0!</v>
      </c>
      <c r="BG55">
        <v>0.5</v>
      </c>
      <c r="BH55">
        <f t="shared" si="82"/>
        <v>1009.1694</v>
      </c>
      <c r="BI55">
        <f t="shared" si="83"/>
        <v>2.7589192981275863</v>
      </c>
      <c r="BJ55" t="e">
        <f t="shared" si="84"/>
        <v>#DIV/0!</v>
      </c>
      <c r="BK55">
        <f t="shared" si="85"/>
        <v>2.7338515200000975E-3</v>
      </c>
      <c r="BL55" t="e">
        <f t="shared" si="86"/>
        <v>#DIV/0!</v>
      </c>
      <c r="BM55" t="e">
        <f t="shared" si="87"/>
        <v>#DIV/0!</v>
      </c>
      <c r="BN55" t="s">
        <v>286</v>
      </c>
      <c r="BO55">
        <v>0</v>
      </c>
      <c r="BP55" t="e">
        <f t="shared" si="88"/>
        <v>#DIV/0!</v>
      </c>
      <c r="BQ55" t="e">
        <f t="shared" si="89"/>
        <v>#DIV/0!</v>
      </c>
      <c r="BR55" t="e">
        <f t="shared" si="90"/>
        <v>#DIV/0!</v>
      </c>
      <c r="BS55" t="e">
        <f t="shared" si="91"/>
        <v>#DIV/0!</v>
      </c>
      <c r="BT55" t="e">
        <f t="shared" si="92"/>
        <v>#DIV/0!</v>
      </c>
      <c r="BU55" t="e">
        <f t="shared" si="93"/>
        <v>#DIV/0!</v>
      </c>
      <c r="BV55" t="e">
        <f t="shared" si="94"/>
        <v>#DIV/0!</v>
      </c>
      <c r="BW55" t="e">
        <f t="shared" si="95"/>
        <v>#DIV/0!</v>
      </c>
      <c r="BX55">
        <f t="shared" si="96"/>
        <v>1199.9775</v>
      </c>
      <c r="BY55">
        <f t="shared" si="97"/>
        <v>1009.1694</v>
      </c>
      <c r="BZ55">
        <f t="shared" si="98"/>
        <v>0.84099026856753567</v>
      </c>
      <c r="CA55">
        <f t="shared" si="99"/>
        <v>0.16151121833534379</v>
      </c>
      <c r="CB55">
        <v>9</v>
      </c>
      <c r="CC55">
        <v>0.5</v>
      </c>
      <c r="CD55" t="s">
        <v>287</v>
      </c>
      <c r="CE55">
        <v>2</v>
      </c>
      <c r="CF55" t="b">
        <v>1</v>
      </c>
      <c r="CG55">
        <v>1617086328.1875</v>
      </c>
      <c r="CH55">
        <v>245.233125</v>
      </c>
      <c r="CI55">
        <v>259.52424999999999</v>
      </c>
      <c r="CJ55">
        <v>21.457075</v>
      </c>
      <c r="CK55">
        <v>20.0450625</v>
      </c>
      <c r="CL55">
        <v>240.8715</v>
      </c>
      <c r="CM55">
        <v>21.4747375</v>
      </c>
      <c r="CN55">
        <v>599.97762499999999</v>
      </c>
      <c r="CO55">
        <v>101.114625</v>
      </c>
      <c r="CP55">
        <v>4.5951687499999998E-2</v>
      </c>
      <c r="CQ55">
        <v>26.638737500000001</v>
      </c>
      <c r="CR55">
        <v>26.201012500000001</v>
      </c>
      <c r="CS55">
        <v>999.9</v>
      </c>
      <c r="CT55">
        <v>0</v>
      </c>
      <c r="CU55">
        <v>0</v>
      </c>
      <c r="CV55">
        <v>9990.46875</v>
      </c>
      <c r="CW55">
        <v>0</v>
      </c>
      <c r="CX55">
        <v>43.631999999999998</v>
      </c>
      <c r="CY55">
        <v>1199.9775</v>
      </c>
      <c r="CZ55">
        <v>0.96699087500000003</v>
      </c>
      <c r="DA55">
        <v>3.30086375E-2</v>
      </c>
      <c r="DB55">
        <v>0</v>
      </c>
      <c r="DC55">
        <v>2.7194124999999998</v>
      </c>
      <c r="DD55">
        <v>0</v>
      </c>
      <c r="DE55">
        <v>3469.8137499999998</v>
      </c>
      <c r="DF55">
        <v>10372.049999999999</v>
      </c>
      <c r="DG55">
        <v>39.875</v>
      </c>
      <c r="DH55">
        <v>42.773125</v>
      </c>
      <c r="DI55">
        <v>41.507750000000001</v>
      </c>
      <c r="DJ55">
        <v>40.905999999999999</v>
      </c>
      <c r="DK55">
        <v>39.968499999999999</v>
      </c>
      <c r="DL55">
        <v>1160.3675000000001</v>
      </c>
      <c r="DM55">
        <v>39.61</v>
      </c>
      <c r="DN55">
        <v>0</v>
      </c>
      <c r="DO55">
        <v>1617086331.0999999</v>
      </c>
      <c r="DP55">
        <v>0</v>
      </c>
      <c r="DQ55">
        <v>2.70272692307692</v>
      </c>
      <c r="DR55">
        <v>5.9589787515929001E-3</v>
      </c>
      <c r="DS55">
        <v>-51.473162406090204</v>
      </c>
      <c r="DT55">
        <v>3474.5803846153799</v>
      </c>
      <c r="DU55">
        <v>15</v>
      </c>
      <c r="DV55">
        <v>1617085932.5</v>
      </c>
      <c r="DW55" t="s">
        <v>288</v>
      </c>
      <c r="DX55">
        <v>1617085932.5</v>
      </c>
      <c r="DY55">
        <v>1617085930.5</v>
      </c>
      <c r="DZ55">
        <v>3</v>
      </c>
      <c r="EA55">
        <v>4.1000000000000002E-2</v>
      </c>
      <c r="EB55">
        <v>4.0000000000000001E-3</v>
      </c>
      <c r="EC55">
        <v>4.3620000000000001</v>
      </c>
      <c r="ED55">
        <v>-1.7999999999999999E-2</v>
      </c>
      <c r="EE55">
        <v>400</v>
      </c>
      <c r="EF55">
        <v>20</v>
      </c>
      <c r="EG55">
        <v>0.24</v>
      </c>
      <c r="EH55">
        <v>0.04</v>
      </c>
      <c r="EI55">
        <v>100</v>
      </c>
      <c r="EJ55">
        <v>100</v>
      </c>
      <c r="EK55">
        <v>4.3620000000000001</v>
      </c>
      <c r="EL55">
        <v>-1.7600000000000001E-2</v>
      </c>
      <c r="EM55">
        <v>4.3617000000000399</v>
      </c>
      <c r="EN55">
        <v>0</v>
      </c>
      <c r="EO55">
        <v>0</v>
      </c>
      <c r="EP55">
        <v>0</v>
      </c>
      <c r="EQ55">
        <v>-1.7669999999998999E-2</v>
      </c>
      <c r="ER55">
        <v>0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6.6</v>
      </c>
      <c r="EZ55">
        <v>6.7</v>
      </c>
      <c r="FA55">
        <v>18</v>
      </c>
      <c r="FB55">
        <v>646.15300000000002</v>
      </c>
      <c r="FC55">
        <v>393.065</v>
      </c>
      <c r="FD55">
        <v>25.000499999999999</v>
      </c>
      <c r="FE55">
        <v>26.9572</v>
      </c>
      <c r="FF55">
        <v>30.0001</v>
      </c>
      <c r="FG55">
        <v>26.936900000000001</v>
      </c>
      <c r="FH55">
        <v>26.978000000000002</v>
      </c>
      <c r="FI55">
        <v>15.5152</v>
      </c>
      <c r="FJ55">
        <v>16.674399999999999</v>
      </c>
      <c r="FK55">
        <v>52.499200000000002</v>
      </c>
      <c r="FL55">
        <v>25</v>
      </c>
      <c r="FM55">
        <v>275.36399999999998</v>
      </c>
      <c r="FN55">
        <v>20</v>
      </c>
      <c r="FO55">
        <v>97.061700000000002</v>
      </c>
      <c r="FP55">
        <v>99.624899999999997</v>
      </c>
    </row>
    <row r="56" spans="1:172" x14ac:dyDescent="0.15">
      <c r="A56">
        <v>40</v>
      </c>
      <c r="B56">
        <v>1617086334.5</v>
      </c>
      <c r="C56">
        <v>156.5</v>
      </c>
      <c r="D56" t="s">
        <v>365</v>
      </c>
      <c r="E56" t="s">
        <v>366</v>
      </c>
      <c r="F56">
        <v>4</v>
      </c>
      <c r="G56">
        <v>1617086332.5</v>
      </c>
      <c r="H56">
        <f t="shared" si="50"/>
        <v>9.6358337527298874E-4</v>
      </c>
      <c r="I56">
        <f t="shared" si="51"/>
        <v>0.96358337527298876</v>
      </c>
      <c r="J56">
        <f t="shared" si="52"/>
        <v>3.037932826745422</v>
      </c>
      <c r="K56">
        <f t="shared" si="53"/>
        <v>252.19814285714301</v>
      </c>
      <c r="L56">
        <f t="shared" si="54"/>
        <v>184.07424674267963</v>
      </c>
      <c r="M56">
        <f t="shared" si="55"/>
        <v>18.620858458328701</v>
      </c>
      <c r="N56">
        <f t="shared" si="56"/>
        <v>25.512237614428702</v>
      </c>
      <c r="O56">
        <f t="shared" si="57"/>
        <v>7.7236310954159212E-2</v>
      </c>
      <c r="P56">
        <f t="shared" si="58"/>
        <v>2.9511117139010077</v>
      </c>
      <c r="Q56">
        <f t="shared" si="59"/>
        <v>7.6130646779848585E-2</v>
      </c>
      <c r="R56">
        <f t="shared" si="60"/>
        <v>4.7679675163357499E-2</v>
      </c>
      <c r="S56">
        <f t="shared" si="61"/>
        <v>193.81113899999932</v>
      </c>
      <c r="T56">
        <f t="shared" si="62"/>
        <v>27.527427447259115</v>
      </c>
      <c r="U56">
        <f t="shared" si="63"/>
        <v>26.206428571428599</v>
      </c>
      <c r="V56">
        <f t="shared" si="64"/>
        <v>3.4156957262324652</v>
      </c>
      <c r="W56">
        <f t="shared" si="65"/>
        <v>61.941938332902922</v>
      </c>
      <c r="X56">
        <f t="shared" si="66"/>
        <v>2.1706761800339436</v>
      </c>
      <c r="Y56">
        <f t="shared" si="67"/>
        <v>3.5043723823555304</v>
      </c>
      <c r="Z56">
        <f t="shared" si="68"/>
        <v>1.2450195461985216</v>
      </c>
      <c r="AA56">
        <f t="shared" si="69"/>
        <v>-42.494026849538805</v>
      </c>
      <c r="AB56">
        <f t="shared" si="70"/>
        <v>69.131368297693527</v>
      </c>
      <c r="AC56">
        <f t="shared" si="71"/>
        <v>5.026427180422087</v>
      </c>
      <c r="AD56">
        <f t="shared" si="72"/>
        <v>225.47490762857609</v>
      </c>
      <c r="AE56">
        <f t="shared" si="73"/>
        <v>9.5042982871101795</v>
      </c>
      <c r="AF56">
        <f t="shared" si="74"/>
        <v>0.96245711648479659</v>
      </c>
      <c r="AG56">
        <f t="shared" si="75"/>
        <v>3.037932826745422</v>
      </c>
      <c r="AH56">
        <v>272.24953195281699</v>
      </c>
      <c r="AI56">
        <v>260.19876969696998</v>
      </c>
      <c r="AJ56">
        <v>1.64618964960877</v>
      </c>
      <c r="AK56">
        <v>66.499915544852101</v>
      </c>
      <c r="AL56">
        <f t="shared" si="76"/>
        <v>0.96358337527298876</v>
      </c>
      <c r="AM56">
        <v>20.045421587532498</v>
      </c>
      <c r="AN56">
        <v>21.459635151515101</v>
      </c>
      <c r="AO56">
        <v>4.2071346374216802E-6</v>
      </c>
      <c r="AP56">
        <v>79.88</v>
      </c>
      <c r="AQ56">
        <v>0</v>
      </c>
      <c r="AR56">
        <v>0</v>
      </c>
      <c r="AS56">
        <f t="shared" si="77"/>
        <v>1</v>
      </c>
      <c r="AT56">
        <f t="shared" si="78"/>
        <v>0</v>
      </c>
      <c r="AU56">
        <f t="shared" si="79"/>
        <v>53591.370823323094</v>
      </c>
      <c r="AV56" t="s">
        <v>286</v>
      </c>
      <c r="AW56" t="s">
        <v>286</v>
      </c>
      <c r="AX56">
        <v>0</v>
      </c>
      <c r="AY56">
        <v>0</v>
      </c>
      <c r="AZ56" t="e">
        <f t="shared" si="80"/>
        <v>#DIV/0!</v>
      </c>
      <c r="BA56">
        <v>0</v>
      </c>
      <c r="BB56" t="s">
        <v>286</v>
      </c>
      <c r="BC56" t="s">
        <v>286</v>
      </c>
      <c r="BD56">
        <v>0</v>
      </c>
      <c r="BE56">
        <v>0</v>
      </c>
      <c r="BF56" t="e">
        <f t="shared" si="81"/>
        <v>#DIV/0!</v>
      </c>
      <c r="BG56">
        <v>0.5</v>
      </c>
      <c r="BH56">
        <f t="shared" si="82"/>
        <v>1009.1762999999963</v>
      </c>
      <c r="BI56">
        <f t="shared" si="83"/>
        <v>3.037932826745422</v>
      </c>
      <c r="BJ56" t="e">
        <f t="shared" si="84"/>
        <v>#DIV/0!</v>
      </c>
      <c r="BK56">
        <f t="shared" si="85"/>
        <v>3.0103093252838312E-3</v>
      </c>
      <c r="BL56" t="e">
        <f t="shared" si="86"/>
        <v>#DIV/0!</v>
      </c>
      <c r="BM56" t="e">
        <f t="shared" si="87"/>
        <v>#DIV/0!</v>
      </c>
      <c r="BN56" t="s">
        <v>286</v>
      </c>
      <c r="BO56">
        <v>0</v>
      </c>
      <c r="BP56" t="e">
        <f t="shared" si="88"/>
        <v>#DIV/0!</v>
      </c>
      <c r="BQ56" t="e">
        <f t="shared" si="89"/>
        <v>#DIV/0!</v>
      </c>
      <c r="BR56" t="e">
        <f t="shared" si="90"/>
        <v>#DIV/0!</v>
      </c>
      <c r="BS56" t="e">
        <f t="shared" si="91"/>
        <v>#DIV/0!</v>
      </c>
      <c r="BT56" t="e">
        <f t="shared" si="92"/>
        <v>#DIV/0!</v>
      </c>
      <c r="BU56" t="e">
        <f t="shared" si="93"/>
        <v>#DIV/0!</v>
      </c>
      <c r="BV56" t="e">
        <f t="shared" si="94"/>
        <v>#DIV/0!</v>
      </c>
      <c r="BW56" t="e">
        <f t="shared" si="95"/>
        <v>#DIV/0!</v>
      </c>
      <c r="BX56">
        <f t="shared" si="96"/>
        <v>1199.9857142857099</v>
      </c>
      <c r="BY56">
        <f t="shared" si="97"/>
        <v>1009.1762999999963</v>
      </c>
      <c r="BZ56">
        <f t="shared" si="98"/>
        <v>0.84099026178883085</v>
      </c>
      <c r="CA56">
        <f t="shared" si="99"/>
        <v>0.1615112052524435</v>
      </c>
      <c r="CB56">
        <v>9</v>
      </c>
      <c r="CC56">
        <v>0.5</v>
      </c>
      <c r="CD56" t="s">
        <v>287</v>
      </c>
      <c r="CE56">
        <v>2</v>
      </c>
      <c r="CF56" t="b">
        <v>1</v>
      </c>
      <c r="CG56">
        <v>1617086332.5</v>
      </c>
      <c r="CH56">
        <v>252.19814285714301</v>
      </c>
      <c r="CI56">
        <v>266.81742857142899</v>
      </c>
      <c r="CJ56">
        <v>21.457957142857101</v>
      </c>
      <c r="CK56">
        <v>20.0453714285714</v>
      </c>
      <c r="CL56">
        <v>247.83685714285701</v>
      </c>
      <c r="CM56">
        <v>21.475642857142901</v>
      </c>
      <c r="CN56">
        <v>600.05157142857104</v>
      </c>
      <c r="CO56">
        <v>101.11357142857101</v>
      </c>
      <c r="CP56">
        <v>4.5926914285714299E-2</v>
      </c>
      <c r="CQ56">
        <v>26.6409428571429</v>
      </c>
      <c r="CR56">
        <v>26.206428571428599</v>
      </c>
      <c r="CS56">
        <v>999.9</v>
      </c>
      <c r="CT56">
        <v>0</v>
      </c>
      <c r="CU56">
        <v>0</v>
      </c>
      <c r="CV56">
        <v>10011.9428571429</v>
      </c>
      <c r="CW56">
        <v>0</v>
      </c>
      <c r="CX56">
        <v>43.5642</v>
      </c>
      <c r="CY56">
        <v>1199.9857142857099</v>
      </c>
      <c r="CZ56">
        <v>0.96699100000000004</v>
      </c>
      <c r="DA56">
        <v>3.3008514285714302E-2</v>
      </c>
      <c r="DB56">
        <v>0</v>
      </c>
      <c r="DC56">
        <v>2.6880714285714302</v>
      </c>
      <c r="DD56">
        <v>0</v>
      </c>
      <c r="DE56">
        <v>3466.4785714285699</v>
      </c>
      <c r="DF56">
        <v>10372.1285714286</v>
      </c>
      <c r="DG56">
        <v>39.856999999999999</v>
      </c>
      <c r="DH56">
        <v>42.75</v>
      </c>
      <c r="DI56">
        <v>41.5622857142857</v>
      </c>
      <c r="DJ56">
        <v>40.874714285714298</v>
      </c>
      <c r="DK56">
        <v>39.954999999999998</v>
      </c>
      <c r="DL56">
        <v>1160.37571428571</v>
      </c>
      <c r="DM56">
        <v>39.61</v>
      </c>
      <c r="DN56">
        <v>0</v>
      </c>
      <c r="DO56">
        <v>1617086335.3</v>
      </c>
      <c r="DP56">
        <v>0</v>
      </c>
      <c r="DQ56">
        <v>2.7020400000000002</v>
      </c>
      <c r="DR56">
        <v>0.80340769399559397</v>
      </c>
      <c r="DS56">
        <v>-50.214615473060697</v>
      </c>
      <c r="DT56">
        <v>3470.8348000000001</v>
      </c>
      <c r="DU56">
        <v>15</v>
      </c>
      <c r="DV56">
        <v>1617085932.5</v>
      </c>
      <c r="DW56" t="s">
        <v>288</v>
      </c>
      <c r="DX56">
        <v>1617085932.5</v>
      </c>
      <c r="DY56">
        <v>1617085930.5</v>
      </c>
      <c r="DZ56">
        <v>3</v>
      </c>
      <c r="EA56">
        <v>4.1000000000000002E-2</v>
      </c>
      <c r="EB56">
        <v>4.0000000000000001E-3</v>
      </c>
      <c r="EC56">
        <v>4.3620000000000001</v>
      </c>
      <c r="ED56">
        <v>-1.7999999999999999E-2</v>
      </c>
      <c r="EE56">
        <v>400</v>
      </c>
      <c r="EF56">
        <v>20</v>
      </c>
      <c r="EG56">
        <v>0.24</v>
      </c>
      <c r="EH56">
        <v>0.04</v>
      </c>
      <c r="EI56">
        <v>100</v>
      </c>
      <c r="EJ56">
        <v>100</v>
      </c>
      <c r="EK56">
        <v>4.3620000000000001</v>
      </c>
      <c r="EL56">
        <v>-1.77E-2</v>
      </c>
      <c r="EM56">
        <v>4.3617000000000399</v>
      </c>
      <c r="EN56">
        <v>0</v>
      </c>
      <c r="EO56">
        <v>0</v>
      </c>
      <c r="EP56">
        <v>0</v>
      </c>
      <c r="EQ56">
        <v>-1.7669999999998999E-2</v>
      </c>
      <c r="ER56">
        <v>0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6.7</v>
      </c>
      <c r="EZ56">
        <v>6.7</v>
      </c>
      <c r="FA56">
        <v>18</v>
      </c>
      <c r="FB56">
        <v>646.34299999999996</v>
      </c>
      <c r="FC56">
        <v>393.02199999999999</v>
      </c>
      <c r="FD56">
        <v>25.000299999999999</v>
      </c>
      <c r="FE56">
        <v>26.959</v>
      </c>
      <c r="FF56">
        <v>30.0002</v>
      </c>
      <c r="FG56">
        <v>26.938099999999999</v>
      </c>
      <c r="FH56">
        <v>26.978000000000002</v>
      </c>
      <c r="FI56">
        <v>15.811</v>
      </c>
      <c r="FJ56">
        <v>16.674399999999999</v>
      </c>
      <c r="FK56">
        <v>52.499200000000002</v>
      </c>
      <c r="FL56">
        <v>25</v>
      </c>
      <c r="FM56">
        <v>282.13499999999999</v>
      </c>
      <c r="FN56">
        <v>20</v>
      </c>
      <c r="FO56">
        <v>97.062200000000004</v>
      </c>
      <c r="FP56">
        <v>99.625900000000001</v>
      </c>
    </row>
    <row r="57" spans="1:172" x14ac:dyDescent="0.15">
      <c r="A57">
        <v>41</v>
      </c>
      <c r="B57">
        <v>1617086338.5</v>
      </c>
      <c r="C57">
        <v>160.5</v>
      </c>
      <c r="D57" t="s">
        <v>367</v>
      </c>
      <c r="E57" t="s">
        <v>368</v>
      </c>
      <c r="F57">
        <v>4</v>
      </c>
      <c r="G57">
        <v>1617086336.1875</v>
      </c>
      <c r="H57">
        <f t="shared" si="50"/>
        <v>9.6529365973423078E-4</v>
      </c>
      <c r="I57">
        <f t="shared" si="51"/>
        <v>0.96529365973423076</v>
      </c>
      <c r="J57">
        <f t="shared" si="52"/>
        <v>3.0460537684723623</v>
      </c>
      <c r="K57">
        <f t="shared" si="53"/>
        <v>258.20337499999999</v>
      </c>
      <c r="L57">
        <f t="shared" si="54"/>
        <v>190.00713389139617</v>
      </c>
      <c r="M57">
        <f t="shared" si="55"/>
        <v>19.221001853080274</v>
      </c>
      <c r="N57">
        <f t="shared" si="56"/>
        <v>26.119690601634353</v>
      </c>
      <c r="O57">
        <f t="shared" si="57"/>
        <v>7.7496686208519086E-2</v>
      </c>
      <c r="P57">
        <f t="shared" si="58"/>
        <v>2.9496397968957631</v>
      </c>
      <c r="Q57">
        <f t="shared" si="59"/>
        <v>7.6383065837491979E-2</v>
      </c>
      <c r="R57">
        <f t="shared" si="60"/>
        <v>4.7838137361654834E-2</v>
      </c>
      <c r="S57">
        <f t="shared" si="61"/>
        <v>193.81002750000002</v>
      </c>
      <c r="T57">
        <f t="shared" si="62"/>
        <v>27.527398311221805</v>
      </c>
      <c r="U57">
        <f t="shared" si="63"/>
        <v>26.198225000000001</v>
      </c>
      <c r="V57">
        <f t="shared" si="64"/>
        <v>3.4140405486122463</v>
      </c>
      <c r="W57">
        <f t="shared" si="65"/>
        <v>61.949029377944541</v>
      </c>
      <c r="X57">
        <f t="shared" si="66"/>
        <v>2.1709255898449968</v>
      </c>
      <c r="Y57">
        <f t="shared" si="67"/>
        <v>3.5043738564496421</v>
      </c>
      <c r="Z57">
        <f t="shared" si="68"/>
        <v>1.2431149587672494</v>
      </c>
      <c r="AA57">
        <f t="shared" si="69"/>
        <v>-42.569450394279578</v>
      </c>
      <c r="AB57">
        <f t="shared" si="70"/>
        <v>70.402563693797347</v>
      </c>
      <c r="AC57">
        <f t="shared" si="71"/>
        <v>5.1211978949128216</v>
      </c>
      <c r="AD57">
        <f t="shared" si="72"/>
        <v>226.76433869443059</v>
      </c>
      <c r="AE57">
        <f t="shared" si="73"/>
        <v>9.6458089475224451</v>
      </c>
      <c r="AF57">
        <f t="shared" si="74"/>
        <v>0.96479723964550979</v>
      </c>
      <c r="AG57">
        <f t="shared" si="75"/>
        <v>3.0460537684723623</v>
      </c>
      <c r="AH57">
        <v>279.13306043574698</v>
      </c>
      <c r="AI57">
        <v>266.91155757575802</v>
      </c>
      <c r="AJ57">
        <v>1.68117264804884</v>
      </c>
      <c r="AK57">
        <v>66.499915544852101</v>
      </c>
      <c r="AL57">
        <f t="shared" si="76"/>
        <v>0.96529365973423076</v>
      </c>
      <c r="AM57">
        <v>20.044355877748899</v>
      </c>
      <c r="AN57">
        <v>21.4611963636364</v>
      </c>
      <c r="AO57">
        <v>4.55163883728591E-6</v>
      </c>
      <c r="AP57">
        <v>79.88</v>
      </c>
      <c r="AQ57">
        <v>0</v>
      </c>
      <c r="AR57">
        <v>0</v>
      </c>
      <c r="AS57">
        <f t="shared" si="77"/>
        <v>1</v>
      </c>
      <c r="AT57">
        <f t="shared" si="78"/>
        <v>0</v>
      </c>
      <c r="AU57">
        <f t="shared" si="79"/>
        <v>53548.42399416741</v>
      </c>
      <c r="AV57" t="s">
        <v>286</v>
      </c>
      <c r="AW57" t="s">
        <v>286</v>
      </c>
      <c r="AX57">
        <v>0</v>
      </c>
      <c r="AY57">
        <v>0</v>
      </c>
      <c r="AZ57" t="e">
        <f t="shared" si="80"/>
        <v>#DIV/0!</v>
      </c>
      <c r="BA57">
        <v>0</v>
      </c>
      <c r="BB57" t="s">
        <v>286</v>
      </c>
      <c r="BC57" t="s">
        <v>286</v>
      </c>
      <c r="BD57">
        <v>0</v>
      </c>
      <c r="BE57">
        <v>0</v>
      </c>
      <c r="BF57" t="e">
        <f t="shared" si="81"/>
        <v>#DIV/0!</v>
      </c>
      <c r="BG57">
        <v>0.5</v>
      </c>
      <c r="BH57">
        <f t="shared" si="82"/>
        <v>1009.17045</v>
      </c>
      <c r="BI57">
        <f t="shared" si="83"/>
        <v>3.0460537684723623</v>
      </c>
      <c r="BJ57" t="e">
        <f t="shared" si="84"/>
        <v>#DIV/0!</v>
      </c>
      <c r="BK57">
        <f t="shared" si="85"/>
        <v>3.0183739213453607E-3</v>
      </c>
      <c r="BL57" t="e">
        <f t="shared" si="86"/>
        <v>#DIV/0!</v>
      </c>
      <c r="BM57" t="e">
        <f t="shared" si="87"/>
        <v>#DIV/0!</v>
      </c>
      <c r="BN57" t="s">
        <v>286</v>
      </c>
      <c r="BO57">
        <v>0</v>
      </c>
      <c r="BP57" t="e">
        <f t="shared" si="88"/>
        <v>#DIV/0!</v>
      </c>
      <c r="BQ57" t="e">
        <f t="shared" si="89"/>
        <v>#DIV/0!</v>
      </c>
      <c r="BR57" t="e">
        <f t="shared" si="90"/>
        <v>#DIV/0!</v>
      </c>
      <c r="BS57" t="e">
        <f t="shared" si="91"/>
        <v>#DIV/0!</v>
      </c>
      <c r="BT57" t="e">
        <f t="shared" si="92"/>
        <v>#DIV/0!</v>
      </c>
      <c r="BU57" t="e">
        <f t="shared" si="93"/>
        <v>#DIV/0!</v>
      </c>
      <c r="BV57" t="e">
        <f t="shared" si="94"/>
        <v>#DIV/0!</v>
      </c>
      <c r="BW57" t="e">
        <f t="shared" si="95"/>
        <v>#DIV/0!</v>
      </c>
      <c r="BX57">
        <f t="shared" si="96"/>
        <v>1199.97875</v>
      </c>
      <c r="BY57">
        <f t="shared" si="97"/>
        <v>1009.17045</v>
      </c>
      <c r="BZ57">
        <f t="shared" si="98"/>
        <v>0.8409902675359876</v>
      </c>
      <c r="CA57">
        <f t="shared" si="99"/>
        <v>0.16151121634445612</v>
      </c>
      <c r="CB57">
        <v>9</v>
      </c>
      <c r="CC57">
        <v>0.5</v>
      </c>
      <c r="CD57" t="s">
        <v>287</v>
      </c>
      <c r="CE57">
        <v>2</v>
      </c>
      <c r="CF57" t="b">
        <v>1</v>
      </c>
      <c r="CG57">
        <v>1617086336.1875</v>
      </c>
      <c r="CH57">
        <v>258.20337499999999</v>
      </c>
      <c r="CI57">
        <v>273.04575</v>
      </c>
      <c r="CJ57">
        <v>21.460450000000002</v>
      </c>
      <c r="CK57">
        <v>20.0443125</v>
      </c>
      <c r="CL57">
        <v>253.84187499999999</v>
      </c>
      <c r="CM57">
        <v>21.478124999999999</v>
      </c>
      <c r="CN57">
        <v>600.00037499999996</v>
      </c>
      <c r="CO57">
        <v>101.1135</v>
      </c>
      <c r="CP57">
        <v>4.5869437499999999E-2</v>
      </c>
      <c r="CQ57">
        <v>26.64095</v>
      </c>
      <c r="CR57">
        <v>26.198225000000001</v>
      </c>
      <c r="CS57">
        <v>999.9</v>
      </c>
      <c r="CT57">
        <v>0</v>
      </c>
      <c r="CU57">
        <v>0</v>
      </c>
      <c r="CV57">
        <v>10003.58375</v>
      </c>
      <c r="CW57">
        <v>0</v>
      </c>
      <c r="CX57">
        <v>43.511612499999998</v>
      </c>
      <c r="CY57">
        <v>1199.97875</v>
      </c>
      <c r="CZ57">
        <v>0.96699087500000003</v>
      </c>
      <c r="DA57">
        <v>3.30086375E-2</v>
      </c>
      <c r="DB57">
        <v>0</v>
      </c>
      <c r="DC57">
        <v>2.6963875000000002</v>
      </c>
      <c r="DD57">
        <v>0</v>
      </c>
      <c r="DE57">
        <v>3464.1574999999998</v>
      </c>
      <c r="DF57">
        <v>10372.0875</v>
      </c>
      <c r="DG57">
        <v>39.866875</v>
      </c>
      <c r="DH57">
        <v>42.765500000000003</v>
      </c>
      <c r="DI57">
        <v>41.585749999999997</v>
      </c>
      <c r="DJ57">
        <v>40.882750000000001</v>
      </c>
      <c r="DK57">
        <v>39.929375</v>
      </c>
      <c r="DL57">
        <v>1160.3687500000001</v>
      </c>
      <c r="DM57">
        <v>39.61</v>
      </c>
      <c r="DN57">
        <v>0</v>
      </c>
      <c r="DO57">
        <v>1617086339.5</v>
      </c>
      <c r="DP57">
        <v>0</v>
      </c>
      <c r="DQ57">
        <v>2.70029230769231</v>
      </c>
      <c r="DR57">
        <v>-0.175411958033097</v>
      </c>
      <c r="DS57">
        <v>-45.975384550881998</v>
      </c>
      <c r="DT57">
        <v>3467.8761538461499</v>
      </c>
      <c r="DU57">
        <v>15</v>
      </c>
      <c r="DV57">
        <v>1617085932.5</v>
      </c>
      <c r="DW57" t="s">
        <v>288</v>
      </c>
      <c r="DX57">
        <v>1617085932.5</v>
      </c>
      <c r="DY57">
        <v>1617085930.5</v>
      </c>
      <c r="DZ57">
        <v>3</v>
      </c>
      <c r="EA57">
        <v>4.1000000000000002E-2</v>
      </c>
      <c r="EB57">
        <v>4.0000000000000001E-3</v>
      </c>
      <c r="EC57">
        <v>4.3620000000000001</v>
      </c>
      <c r="ED57">
        <v>-1.7999999999999999E-2</v>
      </c>
      <c r="EE57">
        <v>400</v>
      </c>
      <c r="EF57">
        <v>20</v>
      </c>
      <c r="EG57">
        <v>0.24</v>
      </c>
      <c r="EH57">
        <v>0.04</v>
      </c>
      <c r="EI57">
        <v>100</v>
      </c>
      <c r="EJ57">
        <v>100</v>
      </c>
      <c r="EK57">
        <v>4.3620000000000001</v>
      </c>
      <c r="EL57">
        <v>-1.77E-2</v>
      </c>
      <c r="EM57">
        <v>4.3617000000000399</v>
      </c>
      <c r="EN57">
        <v>0</v>
      </c>
      <c r="EO57">
        <v>0</v>
      </c>
      <c r="EP57">
        <v>0</v>
      </c>
      <c r="EQ57">
        <v>-1.7669999999998999E-2</v>
      </c>
      <c r="ER57">
        <v>0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6.8</v>
      </c>
      <c r="EZ57">
        <v>6.8</v>
      </c>
      <c r="FA57">
        <v>18</v>
      </c>
      <c r="FB57">
        <v>646.34299999999996</v>
      </c>
      <c r="FC57">
        <v>393.16699999999997</v>
      </c>
      <c r="FD57">
        <v>25.0001</v>
      </c>
      <c r="FE57">
        <v>26.959</v>
      </c>
      <c r="FF57">
        <v>30.0001</v>
      </c>
      <c r="FG57">
        <v>26.938099999999999</v>
      </c>
      <c r="FH57">
        <v>26.978000000000002</v>
      </c>
      <c r="FI57">
        <v>16.105499999999999</v>
      </c>
      <c r="FJ57">
        <v>16.674399999999999</v>
      </c>
      <c r="FK57">
        <v>52.499200000000002</v>
      </c>
      <c r="FL57">
        <v>25</v>
      </c>
      <c r="FM57">
        <v>288.846</v>
      </c>
      <c r="FN57">
        <v>20</v>
      </c>
      <c r="FO57">
        <v>97.062700000000007</v>
      </c>
      <c r="FP57">
        <v>99.625299999999996</v>
      </c>
    </row>
    <row r="58" spans="1:172" x14ac:dyDescent="0.15">
      <c r="A58">
        <v>42</v>
      </c>
      <c r="B58">
        <v>1617086342.5</v>
      </c>
      <c r="C58">
        <v>164.5</v>
      </c>
      <c r="D58" t="s">
        <v>369</v>
      </c>
      <c r="E58" t="s">
        <v>370</v>
      </c>
      <c r="F58">
        <v>4</v>
      </c>
      <c r="G58">
        <v>1617086340.5</v>
      </c>
      <c r="H58">
        <f t="shared" si="50"/>
        <v>9.6573880446817236E-4</v>
      </c>
      <c r="I58">
        <f t="shared" si="51"/>
        <v>0.9657388044681724</v>
      </c>
      <c r="J58">
        <f t="shared" si="52"/>
        <v>3.2173206661170202</v>
      </c>
      <c r="K58">
        <f t="shared" si="53"/>
        <v>265.28085714285697</v>
      </c>
      <c r="L58">
        <f t="shared" si="54"/>
        <v>193.52604750173367</v>
      </c>
      <c r="M58">
        <f t="shared" si="55"/>
        <v>19.5770810203413</v>
      </c>
      <c r="N58">
        <f t="shared" si="56"/>
        <v>26.835792393190754</v>
      </c>
      <c r="O58">
        <f t="shared" si="57"/>
        <v>7.7639708501615404E-2</v>
      </c>
      <c r="P58">
        <f t="shared" si="58"/>
        <v>2.9490310830596065</v>
      </c>
      <c r="Q58">
        <f t="shared" si="59"/>
        <v>7.6521778742094634E-2</v>
      </c>
      <c r="R58">
        <f t="shared" si="60"/>
        <v>4.7925212248528928E-2</v>
      </c>
      <c r="S58">
        <f t="shared" si="61"/>
        <v>193.811823</v>
      </c>
      <c r="T58">
        <f t="shared" si="62"/>
        <v>27.527571370745392</v>
      </c>
      <c r="U58">
        <f t="shared" si="63"/>
        <v>26.190300000000001</v>
      </c>
      <c r="V58">
        <f t="shared" si="64"/>
        <v>3.4124422416304947</v>
      </c>
      <c r="W58">
        <f t="shared" si="65"/>
        <v>61.950526946999886</v>
      </c>
      <c r="X58">
        <f t="shared" si="66"/>
        <v>2.170991768439825</v>
      </c>
      <c r="Y58">
        <f t="shared" si="67"/>
        <v>3.504395967926405</v>
      </c>
      <c r="Z58">
        <f t="shared" si="68"/>
        <v>1.2414504731906697</v>
      </c>
      <c r="AA58">
        <f t="shared" si="69"/>
        <v>-42.589081277046404</v>
      </c>
      <c r="AB58">
        <f t="shared" si="70"/>
        <v>71.665050440005942</v>
      </c>
      <c r="AC58">
        <f t="shared" si="71"/>
        <v>5.2139051764805053</v>
      </c>
      <c r="AD58">
        <f t="shared" si="72"/>
        <v>228.10169733944002</v>
      </c>
      <c r="AE58">
        <f t="shared" si="73"/>
        <v>9.7984322234036423</v>
      </c>
      <c r="AF58">
        <f t="shared" si="74"/>
        <v>0.96588068240667191</v>
      </c>
      <c r="AG58">
        <f t="shared" si="75"/>
        <v>3.2173206661170202</v>
      </c>
      <c r="AH58">
        <v>286.06817055411102</v>
      </c>
      <c r="AI58">
        <v>273.61086060605999</v>
      </c>
      <c r="AJ58">
        <v>1.67530550159752</v>
      </c>
      <c r="AK58">
        <v>66.499915544852101</v>
      </c>
      <c r="AL58">
        <f t="shared" si="76"/>
        <v>0.9657388044681724</v>
      </c>
      <c r="AM58">
        <v>20.0433437586147</v>
      </c>
      <c r="AN58">
        <v>21.460867878787901</v>
      </c>
      <c r="AO58">
        <v>-6.7169720914497901E-7</v>
      </c>
      <c r="AP58">
        <v>79.88</v>
      </c>
      <c r="AQ58">
        <v>0</v>
      </c>
      <c r="AR58">
        <v>0</v>
      </c>
      <c r="AS58">
        <f t="shared" si="77"/>
        <v>1</v>
      </c>
      <c r="AT58">
        <f t="shared" si="78"/>
        <v>0</v>
      </c>
      <c r="AU58">
        <f t="shared" si="79"/>
        <v>53530.657241073583</v>
      </c>
      <c r="AV58" t="s">
        <v>286</v>
      </c>
      <c r="AW58" t="s">
        <v>286</v>
      </c>
      <c r="AX58">
        <v>0</v>
      </c>
      <c r="AY58">
        <v>0</v>
      </c>
      <c r="AZ58" t="e">
        <f t="shared" si="80"/>
        <v>#DIV/0!</v>
      </c>
      <c r="BA58">
        <v>0</v>
      </c>
      <c r="BB58" t="s">
        <v>286</v>
      </c>
      <c r="BC58" t="s">
        <v>286</v>
      </c>
      <c r="BD58">
        <v>0</v>
      </c>
      <c r="BE58">
        <v>0</v>
      </c>
      <c r="BF58" t="e">
        <f t="shared" si="81"/>
        <v>#DIV/0!</v>
      </c>
      <c r="BG58">
        <v>0.5</v>
      </c>
      <c r="BH58">
        <f t="shared" si="82"/>
        <v>1009.1799000000001</v>
      </c>
      <c r="BI58">
        <f t="shared" si="83"/>
        <v>3.2173206661170202</v>
      </c>
      <c r="BJ58" t="e">
        <f t="shared" si="84"/>
        <v>#DIV/0!</v>
      </c>
      <c r="BK58">
        <f t="shared" si="85"/>
        <v>3.1880546432970177E-3</v>
      </c>
      <c r="BL58" t="e">
        <f t="shared" si="86"/>
        <v>#DIV/0!</v>
      </c>
      <c r="BM58" t="e">
        <f t="shared" si="87"/>
        <v>#DIV/0!</v>
      </c>
      <c r="BN58" t="s">
        <v>286</v>
      </c>
      <c r="BO58">
        <v>0</v>
      </c>
      <c r="BP58" t="e">
        <f t="shared" si="88"/>
        <v>#DIV/0!</v>
      </c>
      <c r="BQ58" t="e">
        <f t="shared" si="89"/>
        <v>#DIV/0!</v>
      </c>
      <c r="BR58" t="e">
        <f t="shared" si="90"/>
        <v>#DIV/0!</v>
      </c>
      <c r="BS58" t="e">
        <f t="shared" si="91"/>
        <v>#DIV/0!</v>
      </c>
      <c r="BT58" t="e">
        <f t="shared" si="92"/>
        <v>#DIV/0!</v>
      </c>
      <c r="BU58" t="e">
        <f t="shared" si="93"/>
        <v>#DIV/0!</v>
      </c>
      <c r="BV58" t="e">
        <f t="shared" si="94"/>
        <v>#DIV/0!</v>
      </c>
      <c r="BW58" t="e">
        <f t="shared" si="95"/>
        <v>#DIV/0!</v>
      </c>
      <c r="BX58">
        <f t="shared" si="96"/>
        <v>1199.99</v>
      </c>
      <c r="BY58">
        <f t="shared" si="97"/>
        <v>1009.1799000000001</v>
      </c>
      <c r="BZ58">
        <f t="shared" si="98"/>
        <v>0.84099025825215212</v>
      </c>
      <c r="CA58">
        <f t="shared" si="99"/>
        <v>0.16151119842665357</v>
      </c>
      <c r="CB58">
        <v>9</v>
      </c>
      <c r="CC58">
        <v>0.5</v>
      </c>
      <c r="CD58" t="s">
        <v>287</v>
      </c>
      <c r="CE58">
        <v>2</v>
      </c>
      <c r="CF58" t="b">
        <v>1</v>
      </c>
      <c r="CG58">
        <v>1617086340.5</v>
      </c>
      <c r="CH58">
        <v>265.28085714285697</v>
      </c>
      <c r="CI58">
        <v>280.36285714285702</v>
      </c>
      <c r="CJ58">
        <v>21.460985714285702</v>
      </c>
      <c r="CK58">
        <v>20.043257142857101</v>
      </c>
      <c r="CL58">
        <v>260.91928571428599</v>
      </c>
      <c r="CM58">
        <v>21.478671428571399</v>
      </c>
      <c r="CN58">
        <v>599.99971428571405</v>
      </c>
      <c r="CO58">
        <v>101.113857142857</v>
      </c>
      <c r="CP58">
        <v>4.6070800000000002E-2</v>
      </c>
      <c r="CQ58">
        <v>26.6410571428571</v>
      </c>
      <c r="CR58">
        <v>26.190300000000001</v>
      </c>
      <c r="CS58">
        <v>999.9</v>
      </c>
      <c r="CT58">
        <v>0</v>
      </c>
      <c r="CU58">
        <v>0</v>
      </c>
      <c r="CV58">
        <v>10000.09</v>
      </c>
      <c r="CW58">
        <v>0</v>
      </c>
      <c r="CX58">
        <v>43.431114285714301</v>
      </c>
      <c r="CY58">
        <v>1199.99</v>
      </c>
      <c r="CZ58">
        <v>0.96699100000000004</v>
      </c>
      <c r="DA58">
        <v>3.3008514285714302E-2</v>
      </c>
      <c r="DB58">
        <v>0</v>
      </c>
      <c r="DC58">
        <v>2.7316428571428601</v>
      </c>
      <c r="DD58">
        <v>0</v>
      </c>
      <c r="DE58">
        <v>3461.8842857142899</v>
      </c>
      <c r="DF58">
        <v>10372.157142857101</v>
      </c>
      <c r="DG58">
        <v>39.883857142857103</v>
      </c>
      <c r="DH58">
        <v>42.758857142857103</v>
      </c>
      <c r="DI58">
        <v>41.58</v>
      </c>
      <c r="DJ58">
        <v>40.919285714285699</v>
      </c>
      <c r="DK58">
        <v>39.963999999999999</v>
      </c>
      <c r="DL58">
        <v>1160.3800000000001</v>
      </c>
      <c r="DM58">
        <v>39.61</v>
      </c>
      <c r="DN58">
        <v>0</v>
      </c>
      <c r="DO58">
        <v>1617086343.0999999</v>
      </c>
      <c r="DP58">
        <v>0</v>
      </c>
      <c r="DQ58">
        <v>2.71267307692308</v>
      </c>
      <c r="DR58">
        <v>-0.248912819509992</v>
      </c>
      <c r="DS58">
        <v>-37.357606844380499</v>
      </c>
      <c r="DT58">
        <v>3465.2480769230801</v>
      </c>
      <c r="DU58">
        <v>15</v>
      </c>
      <c r="DV58">
        <v>1617085932.5</v>
      </c>
      <c r="DW58" t="s">
        <v>288</v>
      </c>
      <c r="DX58">
        <v>1617085932.5</v>
      </c>
      <c r="DY58">
        <v>1617085930.5</v>
      </c>
      <c r="DZ58">
        <v>3</v>
      </c>
      <c r="EA58">
        <v>4.1000000000000002E-2</v>
      </c>
      <c r="EB58">
        <v>4.0000000000000001E-3</v>
      </c>
      <c r="EC58">
        <v>4.3620000000000001</v>
      </c>
      <c r="ED58">
        <v>-1.7999999999999999E-2</v>
      </c>
      <c r="EE58">
        <v>400</v>
      </c>
      <c r="EF58">
        <v>20</v>
      </c>
      <c r="EG58">
        <v>0.24</v>
      </c>
      <c r="EH58">
        <v>0.04</v>
      </c>
      <c r="EI58">
        <v>100</v>
      </c>
      <c r="EJ58">
        <v>100</v>
      </c>
      <c r="EK58">
        <v>4.3620000000000001</v>
      </c>
      <c r="EL58">
        <v>-1.77E-2</v>
      </c>
      <c r="EM58">
        <v>4.3617000000000399</v>
      </c>
      <c r="EN58">
        <v>0</v>
      </c>
      <c r="EO58">
        <v>0</v>
      </c>
      <c r="EP58">
        <v>0</v>
      </c>
      <c r="EQ58">
        <v>-1.7669999999998999E-2</v>
      </c>
      <c r="ER58">
        <v>0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6.8</v>
      </c>
      <c r="EZ58">
        <v>6.9</v>
      </c>
      <c r="FA58">
        <v>18</v>
      </c>
      <c r="FB58">
        <v>646.47799999999995</v>
      </c>
      <c r="FC58">
        <v>393.13799999999998</v>
      </c>
      <c r="FD58">
        <v>25</v>
      </c>
      <c r="FE58">
        <v>26.960599999999999</v>
      </c>
      <c r="FF58">
        <v>30</v>
      </c>
      <c r="FG58">
        <v>26.938099999999999</v>
      </c>
      <c r="FH58">
        <v>26.98</v>
      </c>
      <c r="FI58">
        <v>16.395900000000001</v>
      </c>
      <c r="FJ58">
        <v>16.674399999999999</v>
      </c>
      <c r="FK58">
        <v>52.499200000000002</v>
      </c>
      <c r="FL58">
        <v>25</v>
      </c>
      <c r="FM58">
        <v>295.553</v>
      </c>
      <c r="FN58">
        <v>20</v>
      </c>
      <c r="FO58">
        <v>97.062799999999996</v>
      </c>
      <c r="FP58">
        <v>99.624799999999993</v>
      </c>
    </row>
    <row r="59" spans="1:172" x14ac:dyDescent="0.15">
      <c r="A59">
        <v>43</v>
      </c>
      <c r="B59">
        <v>1617086346.5</v>
      </c>
      <c r="C59">
        <v>168.5</v>
      </c>
      <c r="D59" t="s">
        <v>371</v>
      </c>
      <c r="E59" t="s">
        <v>372</v>
      </c>
      <c r="F59">
        <v>4</v>
      </c>
      <c r="G59">
        <v>1617086344.1875</v>
      </c>
      <c r="H59">
        <f t="shared" si="50"/>
        <v>9.6787405198291946E-4</v>
      </c>
      <c r="I59">
        <f t="shared" si="51"/>
        <v>0.96787405198291943</v>
      </c>
      <c r="J59">
        <f t="shared" si="52"/>
        <v>3.3419758854678117</v>
      </c>
      <c r="K59">
        <f t="shared" si="53"/>
        <v>271.33699999999999</v>
      </c>
      <c r="L59">
        <f t="shared" si="54"/>
        <v>197.00797848387077</v>
      </c>
      <c r="M59">
        <f t="shared" si="55"/>
        <v>19.929010088039792</v>
      </c>
      <c r="N59">
        <f t="shared" si="56"/>
        <v>27.44801429806645</v>
      </c>
      <c r="O59">
        <f t="shared" si="57"/>
        <v>7.7780623477602617E-2</v>
      </c>
      <c r="P59">
        <f t="shared" si="58"/>
        <v>2.9494173523374156</v>
      </c>
      <c r="Q59">
        <f t="shared" si="59"/>
        <v>7.6658808251878943E-2</v>
      </c>
      <c r="R59">
        <f t="shared" si="60"/>
        <v>4.8011197896893482E-2</v>
      </c>
      <c r="S59">
        <f t="shared" si="61"/>
        <v>193.8116235</v>
      </c>
      <c r="T59">
        <f t="shared" si="62"/>
        <v>27.525303861358541</v>
      </c>
      <c r="U59">
        <f t="shared" si="63"/>
        <v>26.193037499999999</v>
      </c>
      <c r="V59">
        <f t="shared" si="64"/>
        <v>3.4129942643145252</v>
      </c>
      <c r="W59">
        <f t="shared" si="65"/>
        <v>61.957944246559308</v>
      </c>
      <c r="X59">
        <f t="shared" si="66"/>
        <v>2.1710462106640724</v>
      </c>
      <c r="Y59">
        <f t="shared" si="67"/>
        <v>3.5040643085646548</v>
      </c>
      <c r="Z59">
        <f t="shared" si="68"/>
        <v>1.2419480536504528</v>
      </c>
      <c r="AA59">
        <f t="shared" si="69"/>
        <v>-42.683245692446746</v>
      </c>
      <c r="AB59">
        <f t="shared" si="70"/>
        <v>70.983599989123363</v>
      </c>
      <c r="AC59">
        <f t="shared" si="71"/>
        <v>5.1636799032446268</v>
      </c>
      <c r="AD59">
        <f t="shared" si="72"/>
        <v>227.27565769992123</v>
      </c>
      <c r="AE59">
        <f t="shared" si="73"/>
        <v>9.9091353369682729</v>
      </c>
      <c r="AF59">
        <f t="shared" si="74"/>
        <v>0.96728979000460968</v>
      </c>
      <c r="AG59">
        <f t="shared" si="75"/>
        <v>3.3419758854678117</v>
      </c>
      <c r="AH59">
        <v>292.96658525947498</v>
      </c>
      <c r="AI59">
        <v>280.32483030303001</v>
      </c>
      <c r="AJ59">
        <v>1.6740946268397501</v>
      </c>
      <c r="AK59">
        <v>66.499915544852101</v>
      </c>
      <c r="AL59">
        <f t="shared" si="76"/>
        <v>0.96787405198291943</v>
      </c>
      <c r="AM59">
        <v>20.042148142337702</v>
      </c>
      <c r="AN59">
        <v>21.4626727272727</v>
      </c>
      <c r="AO59">
        <v>5.8785556717357097E-6</v>
      </c>
      <c r="AP59">
        <v>79.88</v>
      </c>
      <c r="AQ59">
        <v>0</v>
      </c>
      <c r="AR59">
        <v>0</v>
      </c>
      <c r="AS59">
        <f t="shared" si="77"/>
        <v>1</v>
      </c>
      <c r="AT59">
        <f t="shared" si="78"/>
        <v>0</v>
      </c>
      <c r="AU59">
        <f t="shared" si="79"/>
        <v>53542.181666189623</v>
      </c>
      <c r="AV59" t="s">
        <v>286</v>
      </c>
      <c r="AW59" t="s">
        <v>286</v>
      </c>
      <c r="AX59">
        <v>0</v>
      </c>
      <c r="AY59">
        <v>0</v>
      </c>
      <c r="AZ59" t="e">
        <f t="shared" si="80"/>
        <v>#DIV/0!</v>
      </c>
      <c r="BA59">
        <v>0</v>
      </c>
      <c r="BB59" t="s">
        <v>286</v>
      </c>
      <c r="BC59" t="s">
        <v>286</v>
      </c>
      <c r="BD59">
        <v>0</v>
      </c>
      <c r="BE59">
        <v>0</v>
      </c>
      <c r="BF59" t="e">
        <f t="shared" si="81"/>
        <v>#DIV/0!</v>
      </c>
      <c r="BG59">
        <v>0.5</v>
      </c>
      <c r="BH59">
        <f t="shared" si="82"/>
        <v>1009.17885</v>
      </c>
      <c r="BI59">
        <f t="shared" si="83"/>
        <v>3.3419758854678117</v>
      </c>
      <c r="BJ59" t="e">
        <f t="shared" si="84"/>
        <v>#DIV/0!</v>
      </c>
      <c r="BK59">
        <f t="shared" si="85"/>
        <v>3.3115793949385795E-3</v>
      </c>
      <c r="BL59" t="e">
        <f t="shared" si="86"/>
        <v>#DIV/0!</v>
      </c>
      <c r="BM59" t="e">
        <f t="shared" si="87"/>
        <v>#DIV/0!</v>
      </c>
      <c r="BN59" t="s">
        <v>286</v>
      </c>
      <c r="BO59">
        <v>0</v>
      </c>
      <c r="BP59" t="e">
        <f t="shared" si="88"/>
        <v>#DIV/0!</v>
      </c>
      <c r="BQ59" t="e">
        <f t="shared" si="89"/>
        <v>#DIV/0!</v>
      </c>
      <c r="BR59" t="e">
        <f t="shared" si="90"/>
        <v>#DIV/0!</v>
      </c>
      <c r="BS59" t="e">
        <f t="shared" si="91"/>
        <v>#DIV/0!</v>
      </c>
      <c r="BT59" t="e">
        <f t="shared" si="92"/>
        <v>#DIV/0!</v>
      </c>
      <c r="BU59" t="e">
        <f t="shared" si="93"/>
        <v>#DIV/0!</v>
      </c>
      <c r="BV59" t="e">
        <f t="shared" si="94"/>
        <v>#DIV/0!</v>
      </c>
      <c r="BW59" t="e">
        <f t="shared" si="95"/>
        <v>#DIV/0!</v>
      </c>
      <c r="BX59">
        <f t="shared" si="96"/>
        <v>1199.98875</v>
      </c>
      <c r="BY59">
        <f t="shared" si="97"/>
        <v>1009.17885</v>
      </c>
      <c r="BZ59">
        <f t="shared" si="98"/>
        <v>0.84099025928368076</v>
      </c>
      <c r="CA59">
        <f t="shared" si="99"/>
        <v>0.16151120041750391</v>
      </c>
      <c r="CB59">
        <v>9</v>
      </c>
      <c r="CC59">
        <v>0.5</v>
      </c>
      <c r="CD59" t="s">
        <v>287</v>
      </c>
      <c r="CE59">
        <v>2</v>
      </c>
      <c r="CF59" t="b">
        <v>1</v>
      </c>
      <c r="CG59">
        <v>1617086344.1875</v>
      </c>
      <c r="CH59">
        <v>271.33699999999999</v>
      </c>
      <c r="CI59">
        <v>286.59337499999998</v>
      </c>
      <c r="CJ59">
        <v>21.461849999999998</v>
      </c>
      <c r="CK59">
        <v>20.042149999999999</v>
      </c>
      <c r="CL59">
        <v>266.97537499999999</v>
      </c>
      <c r="CM59">
        <v>21.479524999999999</v>
      </c>
      <c r="CN59">
        <v>600.04012499999999</v>
      </c>
      <c r="CO59">
        <v>101.1125</v>
      </c>
      <c r="CP59">
        <v>4.5890849999999997E-2</v>
      </c>
      <c r="CQ59">
        <v>26.63945</v>
      </c>
      <c r="CR59">
        <v>26.193037499999999</v>
      </c>
      <c r="CS59">
        <v>999.9</v>
      </c>
      <c r="CT59">
        <v>0</v>
      </c>
      <c r="CU59">
        <v>0</v>
      </c>
      <c r="CV59">
        <v>10002.418750000001</v>
      </c>
      <c r="CW59">
        <v>0</v>
      </c>
      <c r="CX59">
        <v>43.472462499999999</v>
      </c>
      <c r="CY59">
        <v>1199.98875</v>
      </c>
      <c r="CZ59">
        <v>0.96699087500000003</v>
      </c>
      <c r="DA59">
        <v>3.30086375E-2</v>
      </c>
      <c r="DB59">
        <v>0</v>
      </c>
      <c r="DC59">
        <v>2.7387625</v>
      </c>
      <c r="DD59">
        <v>0</v>
      </c>
      <c r="DE59">
        <v>3460.4612499999998</v>
      </c>
      <c r="DF59">
        <v>10372.15</v>
      </c>
      <c r="DG59">
        <v>39.843499999999999</v>
      </c>
      <c r="DH59">
        <v>42.75</v>
      </c>
      <c r="DI59">
        <v>41.585625</v>
      </c>
      <c r="DJ59">
        <v>40.898249999999997</v>
      </c>
      <c r="DK59">
        <v>39.952750000000002</v>
      </c>
      <c r="DL59">
        <v>1160.3787500000001</v>
      </c>
      <c r="DM59">
        <v>39.61</v>
      </c>
      <c r="DN59">
        <v>0</v>
      </c>
      <c r="DO59">
        <v>1617086347.3</v>
      </c>
      <c r="DP59">
        <v>0</v>
      </c>
      <c r="DQ59">
        <v>2.6984880000000002</v>
      </c>
      <c r="DR59">
        <v>-0.44026154600369899</v>
      </c>
      <c r="DS59">
        <v>-29.226923106413501</v>
      </c>
      <c r="DT59">
        <v>3462.7611999999999</v>
      </c>
      <c r="DU59">
        <v>15</v>
      </c>
      <c r="DV59">
        <v>1617085932.5</v>
      </c>
      <c r="DW59" t="s">
        <v>288</v>
      </c>
      <c r="DX59">
        <v>1617085932.5</v>
      </c>
      <c r="DY59">
        <v>1617085930.5</v>
      </c>
      <c r="DZ59">
        <v>3</v>
      </c>
      <c r="EA59">
        <v>4.1000000000000002E-2</v>
      </c>
      <c r="EB59">
        <v>4.0000000000000001E-3</v>
      </c>
      <c r="EC59">
        <v>4.3620000000000001</v>
      </c>
      <c r="ED59">
        <v>-1.7999999999999999E-2</v>
      </c>
      <c r="EE59">
        <v>400</v>
      </c>
      <c r="EF59">
        <v>20</v>
      </c>
      <c r="EG59">
        <v>0.24</v>
      </c>
      <c r="EH59">
        <v>0.04</v>
      </c>
      <c r="EI59">
        <v>100</v>
      </c>
      <c r="EJ59">
        <v>100</v>
      </c>
      <c r="EK59">
        <v>4.3620000000000001</v>
      </c>
      <c r="EL59">
        <v>-1.77E-2</v>
      </c>
      <c r="EM59">
        <v>4.3617000000000399</v>
      </c>
      <c r="EN59">
        <v>0</v>
      </c>
      <c r="EO59">
        <v>0</v>
      </c>
      <c r="EP59">
        <v>0</v>
      </c>
      <c r="EQ59">
        <v>-1.7669999999998999E-2</v>
      </c>
      <c r="ER59">
        <v>0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6.9</v>
      </c>
      <c r="EZ59">
        <v>6.9</v>
      </c>
      <c r="FA59">
        <v>18</v>
      </c>
      <c r="FB59">
        <v>646.38699999999994</v>
      </c>
      <c r="FC59">
        <v>393.15499999999997</v>
      </c>
      <c r="FD59">
        <v>24.9999</v>
      </c>
      <c r="FE59">
        <v>26.961300000000001</v>
      </c>
      <c r="FF59">
        <v>30.0001</v>
      </c>
      <c r="FG59">
        <v>26.940300000000001</v>
      </c>
      <c r="FH59">
        <v>26.9802</v>
      </c>
      <c r="FI59">
        <v>16.691299999999998</v>
      </c>
      <c r="FJ59">
        <v>16.674399999999999</v>
      </c>
      <c r="FK59">
        <v>52.499200000000002</v>
      </c>
      <c r="FL59">
        <v>25</v>
      </c>
      <c r="FM59">
        <v>302.31700000000001</v>
      </c>
      <c r="FN59">
        <v>20</v>
      </c>
      <c r="FO59">
        <v>97.062200000000004</v>
      </c>
      <c r="FP59">
        <v>99.625799999999998</v>
      </c>
    </row>
    <row r="60" spans="1:172" x14ac:dyDescent="0.15">
      <c r="A60">
        <v>44</v>
      </c>
      <c r="B60">
        <v>1617086350.5</v>
      </c>
      <c r="C60">
        <v>172.5</v>
      </c>
      <c r="D60" t="s">
        <v>373</v>
      </c>
      <c r="E60" t="s">
        <v>374</v>
      </c>
      <c r="F60">
        <v>4</v>
      </c>
      <c r="G60">
        <v>1617086348.5</v>
      </c>
      <c r="H60">
        <f t="shared" si="50"/>
        <v>9.6965660852218181E-4</v>
      </c>
      <c r="I60">
        <f t="shared" si="51"/>
        <v>0.96965660852218183</v>
      </c>
      <c r="J60">
        <f t="shared" si="52"/>
        <v>3.4350705239428962</v>
      </c>
      <c r="K60">
        <f t="shared" si="53"/>
        <v>278.376714285714</v>
      </c>
      <c r="L60">
        <f t="shared" si="54"/>
        <v>202.26068583339313</v>
      </c>
      <c r="M60">
        <f t="shared" si="55"/>
        <v>20.460533929262464</v>
      </c>
      <c r="N60">
        <f t="shared" si="56"/>
        <v>28.160372265577923</v>
      </c>
      <c r="O60">
        <f t="shared" si="57"/>
        <v>7.8075350245561476E-2</v>
      </c>
      <c r="P60">
        <f t="shared" si="58"/>
        <v>2.9494136247901368</v>
      </c>
      <c r="Q60">
        <f t="shared" si="59"/>
        <v>7.6945082538643045E-2</v>
      </c>
      <c r="R60">
        <f t="shared" si="60"/>
        <v>4.8190863530206379E-2</v>
      </c>
      <c r="S60">
        <f t="shared" si="61"/>
        <v>193.81820700000003</v>
      </c>
      <c r="T60">
        <f t="shared" si="62"/>
        <v>27.524275932460107</v>
      </c>
      <c r="U60">
        <f t="shared" si="63"/>
        <v>26.182600000000001</v>
      </c>
      <c r="V60">
        <f t="shared" si="64"/>
        <v>3.4108899383830664</v>
      </c>
      <c r="W60">
        <f t="shared" si="65"/>
        <v>61.966299306027963</v>
      </c>
      <c r="X60">
        <f t="shared" si="66"/>
        <v>2.1712613419725604</v>
      </c>
      <c r="Y60">
        <f t="shared" si="67"/>
        <v>3.5039390221602988</v>
      </c>
      <c r="Z60">
        <f t="shared" si="68"/>
        <v>1.239628596410506</v>
      </c>
      <c r="AA60">
        <f t="shared" si="69"/>
        <v>-42.761856435828214</v>
      </c>
      <c r="AB60">
        <f t="shared" si="70"/>
        <v>72.546623446686112</v>
      </c>
      <c r="AC60">
        <f t="shared" si="71"/>
        <v>5.2770963617575637</v>
      </c>
      <c r="AD60">
        <f t="shared" si="72"/>
        <v>228.88007037261551</v>
      </c>
      <c r="AE60">
        <f t="shared" si="73"/>
        <v>10.001904355818164</v>
      </c>
      <c r="AF60">
        <f t="shared" si="74"/>
        <v>0.96977112642397278</v>
      </c>
      <c r="AG60">
        <f t="shared" si="75"/>
        <v>3.4350705239428962</v>
      </c>
      <c r="AH60">
        <v>299.75233858518499</v>
      </c>
      <c r="AI60">
        <v>286.98749696969702</v>
      </c>
      <c r="AJ60">
        <v>1.66964101094412</v>
      </c>
      <c r="AK60">
        <v>66.499915544852101</v>
      </c>
      <c r="AL60">
        <f t="shared" si="76"/>
        <v>0.96965660852218183</v>
      </c>
      <c r="AM60">
        <v>20.0407725613853</v>
      </c>
      <c r="AN60">
        <v>21.463952121212099</v>
      </c>
      <c r="AO60">
        <v>9.6528106343428192E-6</v>
      </c>
      <c r="AP60">
        <v>79.88</v>
      </c>
      <c r="AQ60">
        <v>0</v>
      </c>
      <c r="AR60">
        <v>0</v>
      </c>
      <c r="AS60">
        <f t="shared" si="77"/>
        <v>1</v>
      </c>
      <c r="AT60">
        <f t="shared" si="78"/>
        <v>0</v>
      </c>
      <c r="AU60">
        <f t="shared" si="79"/>
        <v>53542.201551294078</v>
      </c>
      <c r="AV60" t="s">
        <v>286</v>
      </c>
      <c r="AW60" t="s">
        <v>286</v>
      </c>
      <c r="AX60">
        <v>0</v>
      </c>
      <c r="AY60">
        <v>0</v>
      </c>
      <c r="AZ60" t="e">
        <f t="shared" si="80"/>
        <v>#DIV/0!</v>
      </c>
      <c r="BA60">
        <v>0</v>
      </c>
      <c r="BB60" t="s">
        <v>286</v>
      </c>
      <c r="BC60" t="s">
        <v>286</v>
      </c>
      <c r="BD60">
        <v>0</v>
      </c>
      <c r="BE60">
        <v>0</v>
      </c>
      <c r="BF60" t="e">
        <f t="shared" si="81"/>
        <v>#DIV/0!</v>
      </c>
      <c r="BG60">
        <v>0.5</v>
      </c>
      <c r="BH60">
        <f t="shared" si="82"/>
        <v>1009.2135000000002</v>
      </c>
      <c r="BI60">
        <f t="shared" si="83"/>
        <v>3.4350705239428962</v>
      </c>
      <c r="BJ60" t="e">
        <f t="shared" si="84"/>
        <v>#DIV/0!</v>
      </c>
      <c r="BK60">
        <f t="shared" si="85"/>
        <v>3.4037104378240044E-3</v>
      </c>
      <c r="BL60" t="e">
        <f t="shared" si="86"/>
        <v>#DIV/0!</v>
      </c>
      <c r="BM60" t="e">
        <f t="shared" si="87"/>
        <v>#DIV/0!</v>
      </c>
      <c r="BN60" t="s">
        <v>286</v>
      </c>
      <c r="BO60">
        <v>0</v>
      </c>
      <c r="BP60" t="e">
        <f t="shared" si="88"/>
        <v>#DIV/0!</v>
      </c>
      <c r="BQ60" t="e">
        <f t="shared" si="89"/>
        <v>#DIV/0!</v>
      </c>
      <c r="BR60" t="e">
        <f t="shared" si="90"/>
        <v>#DIV/0!</v>
      </c>
      <c r="BS60" t="e">
        <f t="shared" si="91"/>
        <v>#DIV/0!</v>
      </c>
      <c r="BT60" t="e">
        <f t="shared" si="92"/>
        <v>#DIV/0!</v>
      </c>
      <c r="BU60" t="e">
        <f t="shared" si="93"/>
        <v>#DIV/0!</v>
      </c>
      <c r="BV60" t="e">
        <f t="shared" si="94"/>
        <v>#DIV/0!</v>
      </c>
      <c r="BW60" t="e">
        <f t="shared" si="95"/>
        <v>#DIV/0!</v>
      </c>
      <c r="BX60">
        <f t="shared" si="96"/>
        <v>1200.03</v>
      </c>
      <c r="BY60">
        <f t="shared" si="97"/>
        <v>1009.2135000000002</v>
      </c>
      <c r="BZ60">
        <f t="shared" si="98"/>
        <v>0.84099022524436906</v>
      </c>
      <c r="CA60">
        <f t="shared" si="99"/>
        <v>0.16151113472163198</v>
      </c>
      <c r="CB60">
        <v>9</v>
      </c>
      <c r="CC60">
        <v>0.5</v>
      </c>
      <c r="CD60" t="s">
        <v>287</v>
      </c>
      <c r="CE60">
        <v>2</v>
      </c>
      <c r="CF60" t="b">
        <v>1</v>
      </c>
      <c r="CG60">
        <v>1617086348.5</v>
      </c>
      <c r="CH60">
        <v>278.376714285714</v>
      </c>
      <c r="CI60">
        <v>293.78414285714302</v>
      </c>
      <c r="CJ60">
        <v>21.463799999999999</v>
      </c>
      <c r="CK60">
        <v>20.040400000000002</v>
      </c>
      <c r="CL60">
        <v>274.01485714285701</v>
      </c>
      <c r="CM60">
        <v>21.4814857142857</v>
      </c>
      <c r="CN60">
        <v>600.01442857142899</v>
      </c>
      <c r="CO60">
        <v>101.113428571429</v>
      </c>
      <c r="CP60">
        <v>4.5794957142857098E-2</v>
      </c>
      <c r="CQ60">
        <v>26.638842857142901</v>
      </c>
      <c r="CR60">
        <v>26.182600000000001</v>
      </c>
      <c r="CS60">
        <v>999.9</v>
      </c>
      <c r="CT60">
        <v>0</v>
      </c>
      <c r="CU60">
        <v>0</v>
      </c>
      <c r="CV60">
        <v>10002.3057142857</v>
      </c>
      <c r="CW60">
        <v>0</v>
      </c>
      <c r="CX60">
        <v>43.526942857142799</v>
      </c>
      <c r="CY60">
        <v>1200.03</v>
      </c>
      <c r="CZ60">
        <v>0.96699199999999996</v>
      </c>
      <c r="DA60">
        <v>3.30075285714286E-2</v>
      </c>
      <c r="DB60">
        <v>0</v>
      </c>
      <c r="DC60">
        <v>2.50848571428571</v>
      </c>
      <c r="DD60">
        <v>0</v>
      </c>
      <c r="DE60">
        <v>3459.59</v>
      </c>
      <c r="DF60">
        <v>10372.5142857143</v>
      </c>
      <c r="DG60">
        <v>39.865857142857102</v>
      </c>
      <c r="DH60">
        <v>42.731999999999999</v>
      </c>
      <c r="DI60">
        <v>41.58</v>
      </c>
      <c r="DJ60">
        <v>40.919285714285699</v>
      </c>
      <c r="DK60">
        <v>39.963999999999999</v>
      </c>
      <c r="DL60">
        <v>1160.42</v>
      </c>
      <c r="DM60">
        <v>39.61</v>
      </c>
      <c r="DN60">
        <v>0</v>
      </c>
      <c r="DO60">
        <v>1617086351.5</v>
      </c>
      <c r="DP60">
        <v>0</v>
      </c>
      <c r="DQ60">
        <v>2.6279461538461502</v>
      </c>
      <c r="DR60">
        <v>-0.75941879819011504</v>
      </c>
      <c r="DS60">
        <v>-21.351794845065101</v>
      </c>
      <c r="DT60">
        <v>3461.1361538461501</v>
      </c>
      <c r="DU60">
        <v>15</v>
      </c>
      <c r="DV60">
        <v>1617085932.5</v>
      </c>
      <c r="DW60" t="s">
        <v>288</v>
      </c>
      <c r="DX60">
        <v>1617085932.5</v>
      </c>
      <c r="DY60">
        <v>1617085930.5</v>
      </c>
      <c r="DZ60">
        <v>3</v>
      </c>
      <c r="EA60">
        <v>4.1000000000000002E-2</v>
      </c>
      <c r="EB60">
        <v>4.0000000000000001E-3</v>
      </c>
      <c r="EC60">
        <v>4.3620000000000001</v>
      </c>
      <c r="ED60">
        <v>-1.7999999999999999E-2</v>
      </c>
      <c r="EE60">
        <v>400</v>
      </c>
      <c r="EF60">
        <v>20</v>
      </c>
      <c r="EG60">
        <v>0.24</v>
      </c>
      <c r="EH60">
        <v>0.04</v>
      </c>
      <c r="EI60">
        <v>100</v>
      </c>
      <c r="EJ60">
        <v>100</v>
      </c>
      <c r="EK60">
        <v>4.3609999999999998</v>
      </c>
      <c r="EL60">
        <v>-1.7600000000000001E-2</v>
      </c>
      <c r="EM60">
        <v>4.3617000000000399</v>
      </c>
      <c r="EN60">
        <v>0</v>
      </c>
      <c r="EO60">
        <v>0</v>
      </c>
      <c r="EP60">
        <v>0</v>
      </c>
      <c r="EQ60">
        <v>-1.7669999999998999E-2</v>
      </c>
      <c r="ER60">
        <v>0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7</v>
      </c>
      <c r="EZ60">
        <v>7</v>
      </c>
      <c r="FA60">
        <v>18</v>
      </c>
      <c r="FB60">
        <v>646.31200000000001</v>
      </c>
      <c r="FC60">
        <v>393.11099999999999</v>
      </c>
      <c r="FD60">
        <v>25.0001</v>
      </c>
      <c r="FE60">
        <v>26.962299999999999</v>
      </c>
      <c r="FF60">
        <v>30.000299999999999</v>
      </c>
      <c r="FG60">
        <v>26.9404</v>
      </c>
      <c r="FH60">
        <v>26.9802</v>
      </c>
      <c r="FI60">
        <v>16.983799999999999</v>
      </c>
      <c r="FJ60">
        <v>16.674399999999999</v>
      </c>
      <c r="FK60">
        <v>52.499200000000002</v>
      </c>
      <c r="FL60">
        <v>25</v>
      </c>
      <c r="FM60">
        <v>309.03199999999998</v>
      </c>
      <c r="FN60">
        <v>20</v>
      </c>
      <c r="FO60">
        <v>97.062399999999997</v>
      </c>
      <c r="FP60">
        <v>99.626099999999994</v>
      </c>
    </row>
    <row r="61" spans="1:172" x14ac:dyDescent="0.15">
      <c r="A61">
        <v>45</v>
      </c>
      <c r="B61">
        <v>1617086354.5</v>
      </c>
      <c r="C61">
        <v>176.5</v>
      </c>
      <c r="D61" t="s">
        <v>375</v>
      </c>
      <c r="E61" t="s">
        <v>376</v>
      </c>
      <c r="F61">
        <v>4</v>
      </c>
      <c r="G61">
        <v>1617086352.1875</v>
      </c>
      <c r="H61">
        <f t="shared" si="50"/>
        <v>9.7079777823074929E-4</v>
      </c>
      <c r="I61">
        <f t="shared" si="51"/>
        <v>0.97079777823074931</v>
      </c>
      <c r="J61">
        <f t="shared" si="52"/>
        <v>3.515408163253956</v>
      </c>
      <c r="K61">
        <f t="shared" si="53"/>
        <v>284.42937499999999</v>
      </c>
      <c r="L61">
        <f t="shared" si="54"/>
        <v>206.65067773601268</v>
      </c>
      <c r="M61">
        <f t="shared" si="55"/>
        <v>20.904635181677946</v>
      </c>
      <c r="N61">
        <f t="shared" si="56"/>
        <v>28.772672727080483</v>
      </c>
      <c r="O61">
        <f t="shared" si="57"/>
        <v>7.8192285634838835E-2</v>
      </c>
      <c r="P61">
        <f t="shared" si="58"/>
        <v>2.9501256505825291</v>
      </c>
      <c r="Q61">
        <f t="shared" si="59"/>
        <v>7.7058925567234995E-2</v>
      </c>
      <c r="R61">
        <f t="shared" si="60"/>
        <v>4.8262287841850909E-2</v>
      </c>
      <c r="S61">
        <f t="shared" si="61"/>
        <v>193.81262099999998</v>
      </c>
      <c r="T61">
        <f t="shared" si="62"/>
        <v>27.523656288469265</v>
      </c>
      <c r="U61">
        <f t="shared" si="63"/>
        <v>26.180875</v>
      </c>
      <c r="V61">
        <f t="shared" si="64"/>
        <v>3.4105422666987129</v>
      </c>
      <c r="W61">
        <f t="shared" si="65"/>
        <v>61.967326522707324</v>
      </c>
      <c r="X61">
        <f t="shared" si="66"/>
        <v>2.1712854613939703</v>
      </c>
      <c r="Y61">
        <f t="shared" si="67"/>
        <v>3.5039198610550413</v>
      </c>
      <c r="Z61">
        <f t="shared" si="68"/>
        <v>1.2392568053047426</v>
      </c>
      <c r="AA61">
        <f t="shared" si="69"/>
        <v>-42.812182019976042</v>
      </c>
      <c r="AB61">
        <f t="shared" si="70"/>
        <v>72.823724829226975</v>
      </c>
      <c r="AC61">
        <f t="shared" si="71"/>
        <v>5.2959262018564308</v>
      </c>
      <c r="AD61">
        <f t="shared" si="72"/>
        <v>229.12009001110732</v>
      </c>
      <c r="AE61">
        <f t="shared" si="73"/>
        <v>10.139281314034164</v>
      </c>
      <c r="AF61">
        <f t="shared" si="74"/>
        <v>0.97034198013119588</v>
      </c>
      <c r="AG61">
        <f t="shared" si="75"/>
        <v>3.515408163253956</v>
      </c>
      <c r="AH61">
        <v>306.702001012094</v>
      </c>
      <c r="AI61">
        <v>293.727842424242</v>
      </c>
      <c r="AJ61">
        <v>1.68891693999541</v>
      </c>
      <c r="AK61">
        <v>66.499915544852101</v>
      </c>
      <c r="AL61">
        <f t="shared" si="76"/>
        <v>0.97079777823074931</v>
      </c>
      <c r="AM61">
        <v>20.039422873073601</v>
      </c>
      <c r="AN61">
        <v>21.464279999999999</v>
      </c>
      <c r="AO61">
        <v>2.1275571599896698E-6</v>
      </c>
      <c r="AP61">
        <v>79.88</v>
      </c>
      <c r="AQ61">
        <v>0</v>
      </c>
      <c r="AR61">
        <v>0</v>
      </c>
      <c r="AS61">
        <f t="shared" si="77"/>
        <v>1</v>
      </c>
      <c r="AT61">
        <f t="shared" si="78"/>
        <v>0</v>
      </c>
      <c r="AU61">
        <f t="shared" si="79"/>
        <v>53562.996145380952</v>
      </c>
      <c r="AV61" t="s">
        <v>286</v>
      </c>
      <c r="AW61" t="s">
        <v>286</v>
      </c>
      <c r="AX61">
        <v>0</v>
      </c>
      <c r="AY61">
        <v>0</v>
      </c>
      <c r="AZ61" t="e">
        <f t="shared" si="80"/>
        <v>#DIV/0!</v>
      </c>
      <c r="BA61">
        <v>0</v>
      </c>
      <c r="BB61" t="s">
        <v>286</v>
      </c>
      <c r="BC61" t="s">
        <v>286</v>
      </c>
      <c r="BD61">
        <v>0</v>
      </c>
      <c r="BE61">
        <v>0</v>
      </c>
      <c r="BF61" t="e">
        <f t="shared" si="81"/>
        <v>#DIV/0!</v>
      </c>
      <c r="BG61">
        <v>0.5</v>
      </c>
      <c r="BH61">
        <f t="shared" si="82"/>
        <v>1009.1840999999999</v>
      </c>
      <c r="BI61">
        <f t="shared" si="83"/>
        <v>3.515408163253956</v>
      </c>
      <c r="BJ61" t="e">
        <f t="shared" si="84"/>
        <v>#DIV/0!</v>
      </c>
      <c r="BK61">
        <f t="shared" si="85"/>
        <v>3.4834161212547407E-3</v>
      </c>
      <c r="BL61" t="e">
        <f t="shared" si="86"/>
        <v>#DIV/0!</v>
      </c>
      <c r="BM61" t="e">
        <f t="shared" si="87"/>
        <v>#DIV/0!</v>
      </c>
      <c r="BN61" t="s">
        <v>286</v>
      </c>
      <c r="BO61">
        <v>0</v>
      </c>
      <c r="BP61" t="e">
        <f t="shared" si="88"/>
        <v>#DIV/0!</v>
      </c>
      <c r="BQ61" t="e">
        <f t="shared" si="89"/>
        <v>#DIV/0!</v>
      </c>
      <c r="BR61" t="e">
        <f t="shared" si="90"/>
        <v>#DIV/0!</v>
      </c>
      <c r="BS61" t="e">
        <f t="shared" si="91"/>
        <v>#DIV/0!</v>
      </c>
      <c r="BT61" t="e">
        <f t="shared" si="92"/>
        <v>#DIV/0!</v>
      </c>
      <c r="BU61" t="e">
        <f t="shared" si="93"/>
        <v>#DIV/0!</v>
      </c>
      <c r="BV61" t="e">
        <f t="shared" si="94"/>
        <v>#DIV/0!</v>
      </c>
      <c r="BW61" t="e">
        <f t="shared" si="95"/>
        <v>#DIV/0!</v>
      </c>
      <c r="BX61">
        <f t="shared" si="96"/>
        <v>1199.9949999999999</v>
      </c>
      <c r="BY61">
        <f t="shared" si="97"/>
        <v>1009.1840999999999</v>
      </c>
      <c r="BZ61">
        <f t="shared" si="98"/>
        <v>0.84099025412605888</v>
      </c>
      <c r="CA61">
        <f t="shared" si="99"/>
        <v>0.1615111904632936</v>
      </c>
      <c r="CB61">
        <v>9</v>
      </c>
      <c r="CC61">
        <v>0.5</v>
      </c>
      <c r="CD61" t="s">
        <v>287</v>
      </c>
      <c r="CE61">
        <v>2</v>
      </c>
      <c r="CF61" t="b">
        <v>1</v>
      </c>
      <c r="CG61">
        <v>1617086352.1875</v>
      </c>
      <c r="CH61">
        <v>284.42937499999999</v>
      </c>
      <c r="CI61">
        <v>300.05149999999998</v>
      </c>
      <c r="CJ61">
        <v>21.464024999999999</v>
      </c>
      <c r="CK61">
        <v>20.039825</v>
      </c>
      <c r="CL61">
        <v>280.06787500000002</v>
      </c>
      <c r="CM61">
        <v>21.4816875</v>
      </c>
      <c r="CN61">
        <v>600.03025000000002</v>
      </c>
      <c r="CO61">
        <v>101.11375</v>
      </c>
      <c r="CP61">
        <v>4.5536825000000003E-2</v>
      </c>
      <c r="CQ61">
        <v>26.638750000000002</v>
      </c>
      <c r="CR61">
        <v>26.180875</v>
      </c>
      <c r="CS61">
        <v>999.9</v>
      </c>
      <c r="CT61">
        <v>0</v>
      </c>
      <c r="CU61">
        <v>0</v>
      </c>
      <c r="CV61">
        <v>10006.32</v>
      </c>
      <c r="CW61">
        <v>0</v>
      </c>
      <c r="CX61">
        <v>43.528975000000003</v>
      </c>
      <c r="CY61">
        <v>1199.9949999999999</v>
      </c>
      <c r="CZ61">
        <v>0.96699087500000003</v>
      </c>
      <c r="DA61">
        <v>3.30086375E-2</v>
      </c>
      <c r="DB61">
        <v>0</v>
      </c>
      <c r="DC61">
        <v>2.7220749999999998</v>
      </c>
      <c r="DD61">
        <v>0</v>
      </c>
      <c r="DE61">
        <v>3458.5437499999998</v>
      </c>
      <c r="DF61">
        <v>10372.2125</v>
      </c>
      <c r="DG61">
        <v>39.875</v>
      </c>
      <c r="DH61">
        <v>42.765500000000003</v>
      </c>
      <c r="DI61">
        <v>41.530999999999999</v>
      </c>
      <c r="DJ61">
        <v>40.905999999999999</v>
      </c>
      <c r="DK61">
        <v>39.944875000000003</v>
      </c>
      <c r="DL61">
        <v>1160.385</v>
      </c>
      <c r="DM61">
        <v>39.61</v>
      </c>
      <c r="DN61">
        <v>0</v>
      </c>
      <c r="DO61">
        <v>1617086355.0999999</v>
      </c>
      <c r="DP61">
        <v>0</v>
      </c>
      <c r="DQ61">
        <v>2.6568115384615401</v>
      </c>
      <c r="DR61">
        <v>-0.29440342069054098</v>
      </c>
      <c r="DS61">
        <v>-15.477606842645701</v>
      </c>
      <c r="DT61">
        <v>3459.98692307692</v>
      </c>
      <c r="DU61">
        <v>15</v>
      </c>
      <c r="DV61">
        <v>1617085932.5</v>
      </c>
      <c r="DW61" t="s">
        <v>288</v>
      </c>
      <c r="DX61">
        <v>1617085932.5</v>
      </c>
      <c r="DY61">
        <v>1617085930.5</v>
      </c>
      <c r="DZ61">
        <v>3</v>
      </c>
      <c r="EA61">
        <v>4.1000000000000002E-2</v>
      </c>
      <c r="EB61">
        <v>4.0000000000000001E-3</v>
      </c>
      <c r="EC61">
        <v>4.3620000000000001</v>
      </c>
      <c r="ED61">
        <v>-1.7999999999999999E-2</v>
      </c>
      <c r="EE61">
        <v>400</v>
      </c>
      <c r="EF61">
        <v>20</v>
      </c>
      <c r="EG61">
        <v>0.24</v>
      </c>
      <c r="EH61">
        <v>0.04</v>
      </c>
      <c r="EI61">
        <v>100</v>
      </c>
      <c r="EJ61">
        <v>100</v>
      </c>
      <c r="EK61">
        <v>4.3620000000000001</v>
      </c>
      <c r="EL61">
        <v>-1.77E-2</v>
      </c>
      <c r="EM61">
        <v>4.3617000000000399</v>
      </c>
      <c r="EN61">
        <v>0</v>
      </c>
      <c r="EO61">
        <v>0</v>
      </c>
      <c r="EP61">
        <v>0</v>
      </c>
      <c r="EQ61">
        <v>-1.7669999999998999E-2</v>
      </c>
      <c r="ER61">
        <v>0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7</v>
      </c>
      <c r="EZ61">
        <v>7.1</v>
      </c>
      <c r="FA61">
        <v>18</v>
      </c>
      <c r="FB61">
        <v>646.21600000000001</v>
      </c>
      <c r="FC61">
        <v>393.19099999999997</v>
      </c>
      <c r="FD61">
        <v>24.9999</v>
      </c>
      <c r="FE61">
        <v>26.9635</v>
      </c>
      <c r="FF61">
        <v>30.0002</v>
      </c>
      <c r="FG61">
        <v>26.9404</v>
      </c>
      <c r="FH61">
        <v>26.981100000000001</v>
      </c>
      <c r="FI61">
        <v>17.275099999999998</v>
      </c>
      <c r="FJ61">
        <v>16.674399999999999</v>
      </c>
      <c r="FK61">
        <v>52.499200000000002</v>
      </c>
      <c r="FL61">
        <v>25</v>
      </c>
      <c r="FM61">
        <v>315.77</v>
      </c>
      <c r="FN61">
        <v>20</v>
      </c>
      <c r="FO61">
        <v>97.0625</v>
      </c>
      <c r="FP61">
        <v>99.627600000000001</v>
      </c>
    </row>
    <row r="62" spans="1:172" x14ac:dyDescent="0.15">
      <c r="A62">
        <v>46</v>
      </c>
      <c r="B62">
        <v>1617086358.5</v>
      </c>
      <c r="C62">
        <v>180.5</v>
      </c>
      <c r="D62" t="s">
        <v>377</v>
      </c>
      <c r="E62" t="s">
        <v>378</v>
      </c>
      <c r="F62">
        <v>4</v>
      </c>
      <c r="G62">
        <v>1617086356.5</v>
      </c>
      <c r="H62">
        <f t="shared" si="50"/>
        <v>9.6980774981984819E-4</v>
      </c>
      <c r="I62">
        <f t="shared" si="51"/>
        <v>0.96980774981984819</v>
      </c>
      <c r="J62">
        <f t="shared" si="52"/>
        <v>3.7219181172744373</v>
      </c>
      <c r="K62">
        <f t="shared" si="53"/>
        <v>291.51157142857102</v>
      </c>
      <c r="L62">
        <f t="shared" si="54"/>
        <v>209.22712197798555</v>
      </c>
      <c r="M62">
        <f t="shared" si="55"/>
        <v>21.165466949827429</v>
      </c>
      <c r="N62">
        <f t="shared" si="56"/>
        <v>29.489382027693669</v>
      </c>
      <c r="O62">
        <f t="shared" si="57"/>
        <v>7.806253196432876E-2</v>
      </c>
      <c r="P62">
        <f t="shared" si="58"/>
        <v>2.9501645612193408</v>
      </c>
      <c r="Q62">
        <f t="shared" si="59"/>
        <v>7.693291557940761E-2</v>
      </c>
      <c r="R62">
        <f t="shared" si="60"/>
        <v>4.8183202008364415E-2</v>
      </c>
      <c r="S62">
        <f t="shared" si="61"/>
        <v>193.80589500000048</v>
      </c>
      <c r="T62">
        <f t="shared" si="62"/>
        <v>27.524240196342099</v>
      </c>
      <c r="U62">
        <f t="shared" si="63"/>
        <v>26.185185714285701</v>
      </c>
      <c r="V62">
        <f t="shared" si="64"/>
        <v>3.4114111439713191</v>
      </c>
      <c r="W62">
        <f t="shared" si="65"/>
        <v>61.968769455573401</v>
      </c>
      <c r="X62">
        <f t="shared" si="66"/>
        <v>2.1713844299423934</v>
      </c>
      <c r="Y62">
        <f t="shared" si="67"/>
        <v>3.5039979799810301</v>
      </c>
      <c r="Z62">
        <f t="shared" si="68"/>
        <v>1.2400267140289256</v>
      </c>
      <c r="AA62">
        <f t="shared" si="69"/>
        <v>-42.768521767055304</v>
      </c>
      <c r="AB62">
        <f t="shared" si="70"/>
        <v>72.199280878491578</v>
      </c>
      <c r="AC62">
        <f t="shared" si="71"/>
        <v>5.2505690966218808</v>
      </c>
      <c r="AD62">
        <f t="shared" si="72"/>
        <v>228.48722320805862</v>
      </c>
      <c r="AE62">
        <f t="shared" si="73"/>
        <v>10.260184170173082</v>
      </c>
      <c r="AF62">
        <f t="shared" si="74"/>
        <v>0.96949066827602126</v>
      </c>
      <c r="AG62">
        <f t="shared" si="75"/>
        <v>3.7219181172744373</v>
      </c>
      <c r="AH62">
        <v>313.58481653654798</v>
      </c>
      <c r="AI62">
        <v>300.40301212121199</v>
      </c>
      <c r="AJ62">
        <v>1.6646191329912099</v>
      </c>
      <c r="AK62">
        <v>66.499915544852101</v>
      </c>
      <c r="AL62">
        <f t="shared" si="76"/>
        <v>0.96980774981984819</v>
      </c>
      <c r="AM62">
        <v>20.042137044502201</v>
      </c>
      <c r="AN62">
        <v>21.465639393939401</v>
      </c>
      <c r="AO62">
        <v>-1.77437533219668E-6</v>
      </c>
      <c r="AP62">
        <v>79.88</v>
      </c>
      <c r="AQ62">
        <v>0</v>
      </c>
      <c r="AR62">
        <v>0</v>
      </c>
      <c r="AS62">
        <f t="shared" si="77"/>
        <v>1</v>
      </c>
      <c r="AT62">
        <f t="shared" si="78"/>
        <v>0</v>
      </c>
      <c r="AU62">
        <f t="shared" si="79"/>
        <v>53564.084618158362</v>
      </c>
      <c r="AV62" t="s">
        <v>286</v>
      </c>
      <c r="AW62" t="s">
        <v>286</v>
      </c>
      <c r="AX62">
        <v>0</v>
      </c>
      <c r="AY62">
        <v>0</v>
      </c>
      <c r="AZ62" t="e">
        <f t="shared" si="80"/>
        <v>#DIV/0!</v>
      </c>
      <c r="BA62">
        <v>0</v>
      </c>
      <c r="BB62" t="s">
        <v>286</v>
      </c>
      <c r="BC62" t="s">
        <v>286</v>
      </c>
      <c r="BD62">
        <v>0</v>
      </c>
      <c r="BE62">
        <v>0</v>
      </c>
      <c r="BF62" t="e">
        <f t="shared" si="81"/>
        <v>#DIV/0!</v>
      </c>
      <c r="BG62">
        <v>0.5</v>
      </c>
      <c r="BH62">
        <f t="shared" si="82"/>
        <v>1009.1487000000025</v>
      </c>
      <c r="BI62">
        <f t="shared" si="83"/>
        <v>3.7219181172744373</v>
      </c>
      <c r="BJ62" t="e">
        <f t="shared" si="84"/>
        <v>#DIV/0!</v>
      </c>
      <c r="BK62">
        <f t="shared" si="85"/>
        <v>3.6881761005830242E-3</v>
      </c>
      <c r="BL62" t="e">
        <f t="shared" si="86"/>
        <v>#DIV/0!</v>
      </c>
      <c r="BM62" t="e">
        <f t="shared" si="87"/>
        <v>#DIV/0!</v>
      </c>
      <c r="BN62" t="s">
        <v>286</v>
      </c>
      <c r="BO62">
        <v>0</v>
      </c>
      <c r="BP62" t="e">
        <f t="shared" si="88"/>
        <v>#DIV/0!</v>
      </c>
      <c r="BQ62" t="e">
        <f t="shared" si="89"/>
        <v>#DIV/0!</v>
      </c>
      <c r="BR62" t="e">
        <f t="shared" si="90"/>
        <v>#DIV/0!</v>
      </c>
      <c r="BS62" t="e">
        <f t="shared" si="91"/>
        <v>#DIV/0!</v>
      </c>
      <c r="BT62" t="e">
        <f t="shared" si="92"/>
        <v>#DIV/0!</v>
      </c>
      <c r="BU62" t="e">
        <f t="shared" si="93"/>
        <v>#DIV/0!</v>
      </c>
      <c r="BV62" t="e">
        <f t="shared" si="94"/>
        <v>#DIV/0!</v>
      </c>
      <c r="BW62" t="e">
        <f t="shared" si="95"/>
        <v>#DIV/0!</v>
      </c>
      <c r="BX62">
        <f t="shared" si="96"/>
        <v>1199.95285714286</v>
      </c>
      <c r="BY62">
        <f t="shared" si="97"/>
        <v>1009.1487000000025</v>
      </c>
      <c r="BZ62">
        <f t="shared" si="98"/>
        <v>0.84099028890420702</v>
      </c>
      <c r="CA62">
        <f t="shared" si="99"/>
        <v>0.16151125758511942</v>
      </c>
      <c r="CB62">
        <v>9</v>
      </c>
      <c r="CC62">
        <v>0.5</v>
      </c>
      <c r="CD62" t="s">
        <v>287</v>
      </c>
      <c r="CE62">
        <v>2</v>
      </c>
      <c r="CF62" t="b">
        <v>1</v>
      </c>
      <c r="CG62">
        <v>1617086356.5</v>
      </c>
      <c r="CH62">
        <v>291.51157142857102</v>
      </c>
      <c r="CI62">
        <v>307.32585714285699</v>
      </c>
      <c r="CJ62">
        <v>21.4648</v>
      </c>
      <c r="CK62">
        <v>20.041771428571401</v>
      </c>
      <c r="CL62">
        <v>287.14999999999998</v>
      </c>
      <c r="CM62">
        <v>21.482471428571401</v>
      </c>
      <c r="CN62">
        <v>599.99685714285704</v>
      </c>
      <c r="CO62">
        <v>101.114714285714</v>
      </c>
      <c r="CP62">
        <v>4.5530857142857102E-2</v>
      </c>
      <c r="CQ62">
        <v>26.6391285714286</v>
      </c>
      <c r="CR62">
        <v>26.185185714285701</v>
      </c>
      <c r="CS62">
        <v>999.9</v>
      </c>
      <c r="CT62">
        <v>0</v>
      </c>
      <c r="CU62">
        <v>0</v>
      </c>
      <c r="CV62">
        <v>10006.445714285701</v>
      </c>
      <c r="CW62">
        <v>0</v>
      </c>
      <c r="CX62">
        <v>43.405014285714302</v>
      </c>
      <c r="CY62">
        <v>1199.95285714286</v>
      </c>
      <c r="CZ62">
        <v>0.96699000000000002</v>
      </c>
      <c r="DA62">
        <v>3.3009499999999997E-2</v>
      </c>
      <c r="DB62">
        <v>0</v>
      </c>
      <c r="DC62">
        <v>2.7780999999999998</v>
      </c>
      <c r="DD62">
        <v>0</v>
      </c>
      <c r="DE62">
        <v>3458.2114285714301</v>
      </c>
      <c r="DF62">
        <v>10371.857142857099</v>
      </c>
      <c r="DG62">
        <v>39.865857142857102</v>
      </c>
      <c r="DH62">
        <v>42.731999999999999</v>
      </c>
      <c r="DI62">
        <v>41.561999999999998</v>
      </c>
      <c r="DJ62">
        <v>40.919285714285699</v>
      </c>
      <c r="DK62">
        <v>39.981999999999999</v>
      </c>
      <c r="DL62">
        <v>1160.3428571428601</v>
      </c>
      <c r="DM62">
        <v>39.61</v>
      </c>
      <c r="DN62">
        <v>0</v>
      </c>
      <c r="DO62">
        <v>1617086359.3</v>
      </c>
      <c r="DP62">
        <v>0</v>
      </c>
      <c r="DQ62">
        <v>2.6678639999999998</v>
      </c>
      <c r="DR62">
        <v>0.29080000455685401</v>
      </c>
      <c r="DS62">
        <v>-8.9446154223554402</v>
      </c>
      <c r="DT62">
        <v>3459.0272</v>
      </c>
      <c r="DU62">
        <v>15</v>
      </c>
      <c r="DV62">
        <v>1617085932.5</v>
      </c>
      <c r="DW62" t="s">
        <v>288</v>
      </c>
      <c r="DX62">
        <v>1617085932.5</v>
      </c>
      <c r="DY62">
        <v>1617085930.5</v>
      </c>
      <c r="DZ62">
        <v>3</v>
      </c>
      <c r="EA62">
        <v>4.1000000000000002E-2</v>
      </c>
      <c r="EB62">
        <v>4.0000000000000001E-3</v>
      </c>
      <c r="EC62">
        <v>4.3620000000000001</v>
      </c>
      <c r="ED62">
        <v>-1.7999999999999999E-2</v>
      </c>
      <c r="EE62">
        <v>400</v>
      </c>
      <c r="EF62">
        <v>20</v>
      </c>
      <c r="EG62">
        <v>0.24</v>
      </c>
      <c r="EH62">
        <v>0.04</v>
      </c>
      <c r="EI62">
        <v>100</v>
      </c>
      <c r="EJ62">
        <v>100</v>
      </c>
      <c r="EK62">
        <v>4.3620000000000001</v>
      </c>
      <c r="EL62">
        <v>-1.77E-2</v>
      </c>
      <c r="EM62">
        <v>4.3617000000000399</v>
      </c>
      <c r="EN62">
        <v>0</v>
      </c>
      <c r="EO62">
        <v>0</v>
      </c>
      <c r="EP62">
        <v>0</v>
      </c>
      <c r="EQ62">
        <v>-1.7669999999998999E-2</v>
      </c>
      <c r="ER62">
        <v>0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7.1</v>
      </c>
      <c r="EZ62">
        <v>7.1</v>
      </c>
      <c r="FA62">
        <v>18</v>
      </c>
      <c r="FB62">
        <v>646.51199999999994</v>
      </c>
      <c r="FC62">
        <v>393.08600000000001</v>
      </c>
      <c r="FD62">
        <v>25.0001</v>
      </c>
      <c r="FE62">
        <v>26.9635</v>
      </c>
      <c r="FF62">
        <v>30.0002</v>
      </c>
      <c r="FG62">
        <v>26.942499999999999</v>
      </c>
      <c r="FH62">
        <v>26.982500000000002</v>
      </c>
      <c r="FI62">
        <v>17.567799999999998</v>
      </c>
      <c r="FJ62">
        <v>16.674399999999999</v>
      </c>
      <c r="FK62">
        <v>52.499200000000002</v>
      </c>
      <c r="FL62">
        <v>25</v>
      </c>
      <c r="FM62">
        <v>322.48599999999999</v>
      </c>
      <c r="FN62">
        <v>20</v>
      </c>
      <c r="FO62">
        <v>97.062200000000004</v>
      </c>
      <c r="FP62">
        <v>99.626800000000003</v>
      </c>
    </row>
    <row r="63" spans="1:172" x14ac:dyDescent="0.15">
      <c r="A63">
        <v>47</v>
      </c>
      <c r="B63">
        <v>1617086362.5</v>
      </c>
      <c r="C63">
        <v>184.5</v>
      </c>
      <c r="D63" t="s">
        <v>379</v>
      </c>
      <c r="E63" t="s">
        <v>380</v>
      </c>
      <c r="F63">
        <v>4</v>
      </c>
      <c r="G63">
        <v>1617086360.1875</v>
      </c>
      <c r="H63">
        <f t="shared" si="50"/>
        <v>9.7364461107402576E-4</v>
      </c>
      <c r="I63">
        <f t="shared" si="51"/>
        <v>0.97364461107402578</v>
      </c>
      <c r="J63">
        <f t="shared" si="52"/>
        <v>3.7534670301401936</v>
      </c>
      <c r="K63">
        <f t="shared" si="53"/>
        <v>297.554125</v>
      </c>
      <c r="L63">
        <f t="shared" si="54"/>
        <v>215.00798378949426</v>
      </c>
      <c r="M63">
        <f t="shared" si="55"/>
        <v>21.750117226600459</v>
      </c>
      <c r="N63">
        <f t="shared" si="56"/>
        <v>30.100450159771015</v>
      </c>
      <c r="O63">
        <f t="shared" si="57"/>
        <v>7.8572424445518277E-2</v>
      </c>
      <c r="P63">
        <f t="shared" si="58"/>
        <v>2.9502426121206682</v>
      </c>
      <c r="Q63">
        <f t="shared" si="59"/>
        <v>7.7428149333490084E-2</v>
      </c>
      <c r="R63">
        <f t="shared" si="60"/>
        <v>4.8494013638550812E-2</v>
      </c>
      <c r="S63">
        <f t="shared" si="61"/>
        <v>193.811823</v>
      </c>
      <c r="T63">
        <f t="shared" si="62"/>
        <v>27.522845731323059</v>
      </c>
      <c r="U63">
        <f t="shared" si="63"/>
        <v>26.171500000000002</v>
      </c>
      <c r="V63">
        <f t="shared" si="64"/>
        <v>3.4086532877827471</v>
      </c>
      <c r="W63">
        <f t="shared" si="65"/>
        <v>61.97861342731489</v>
      </c>
      <c r="X63">
        <f t="shared" si="66"/>
        <v>2.17167614951124</v>
      </c>
      <c r="Y63">
        <f t="shared" si="67"/>
        <v>3.5039121229423151</v>
      </c>
      <c r="Z63">
        <f t="shared" si="68"/>
        <v>1.2369771382715071</v>
      </c>
      <c r="AA63">
        <f t="shared" si="69"/>
        <v>-42.93772734836454</v>
      </c>
      <c r="AB63">
        <f t="shared" si="70"/>
        <v>74.311773886508334</v>
      </c>
      <c r="AC63">
        <f t="shared" si="71"/>
        <v>5.4036719731519529</v>
      </c>
      <c r="AD63">
        <f t="shared" si="72"/>
        <v>230.58954151129575</v>
      </c>
      <c r="AE63">
        <f t="shared" si="73"/>
        <v>10.343862969814818</v>
      </c>
      <c r="AF63">
        <f t="shared" si="74"/>
        <v>0.97259189829399462</v>
      </c>
      <c r="AG63">
        <f t="shared" si="75"/>
        <v>3.7534670301401936</v>
      </c>
      <c r="AH63">
        <v>320.41795657436597</v>
      </c>
      <c r="AI63">
        <v>307.12536969696998</v>
      </c>
      <c r="AJ63">
        <v>1.6786864524617799</v>
      </c>
      <c r="AK63">
        <v>66.499915544852101</v>
      </c>
      <c r="AL63">
        <f t="shared" si="76"/>
        <v>0.97364461107402578</v>
      </c>
      <c r="AM63">
        <v>20.040224806233802</v>
      </c>
      <c r="AN63">
        <v>21.4691896969697</v>
      </c>
      <c r="AO63">
        <v>1.44817457855135E-5</v>
      </c>
      <c r="AP63">
        <v>79.88</v>
      </c>
      <c r="AQ63">
        <v>0</v>
      </c>
      <c r="AR63">
        <v>0</v>
      </c>
      <c r="AS63">
        <f t="shared" si="77"/>
        <v>1</v>
      </c>
      <c r="AT63">
        <f t="shared" si="78"/>
        <v>0</v>
      </c>
      <c r="AU63">
        <f t="shared" si="79"/>
        <v>53566.420580218917</v>
      </c>
      <c r="AV63" t="s">
        <v>286</v>
      </c>
      <c r="AW63" t="s">
        <v>286</v>
      </c>
      <c r="AX63">
        <v>0</v>
      </c>
      <c r="AY63">
        <v>0</v>
      </c>
      <c r="AZ63" t="e">
        <f t="shared" si="80"/>
        <v>#DIV/0!</v>
      </c>
      <c r="BA63">
        <v>0</v>
      </c>
      <c r="BB63" t="s">
        <v>286</v>
      </c>
      <c r="BC63" t="s">
        <v>286</v>
      </c>
      <c r="BD63">
        <v>0</v>
      </c>
      <c r="BE63">
        <v>0</v>
      </c>
      <c r="BF63" t="e">
        <f t="shared" si="81"/>
        <v>#DIV/0!</v>
      </c>
      <c r="BG63">
        <v>0.5</v>
      </c>
      <c r="BH63">
        <f t="shared" si="82"/>
        <v>1009.1799000000001</v>
      </c>
      <c r="BI63">
        <f t="shared" si="83"/>
        <v>3.7534670301401936</v>
      </c>
      <c r="BJ63" t="e">
        <f t="shared" si="84"/>
        <v>#DIV/0!</v>
      </c>
      <c r="BK63">
        <f t="shared" si="85"/>
        <v>3.7193240076820724E-3</v>
      </c>
      <c r="BL63" t="e">
        <f t="shared" si="86"/>
        <v>#DIV/0!</v>
      </c>
      <c r="BM63" t="e">
        <f t="shared" si="87"/>
        <v>#DIV/0!</v>
      </c>
      <c r="BN63" t="s">
        <v>286</v>
      </c>
      <c r="BO63">
        <v>0</v>
      </c>
      <c r="BP63" t="e">
        <f t="shared" si="88"/>
        <v>#DIV/0!</v>
      </c>
      <c r="BQ63" t="e">
        <f t="shared" si="89"/>
        <v>#DIV/0!</v>
      </c>
      <c r="BR63" t="e">
        <f t="shared" si="90"/>
        <v>#DIV/0!</v>
      </c>
      <c r="BS63" t="e">
        <f t="shared" si="91"/>
        <v>#DIV/0!</v>
      </c>
      <c r="BT63" t="e">
        <f t="shared" si="92"/>
        <v>#DIV/0!</v>
      </c>
      <c r="BU63" t="e">
        <f t="shared" si="93"/>
        <v>#DIV/0!</v>
      </c>
      <c r="BV63" t="e">
        <f t="shared" si="94"/>
        <v>#DIV/0!</v>
      </c>
      <c r="BW63" t="e">
        <f t="shared" si="95"/>
        <v>#DIV/0!</v>
      </c>
      <c r="BX63">
        <f t="shared" si="96"/>
        <v>1199.99</v>
      </c>
      <c r="BY63">
        <f t="shared" si="97"/>
        <v>1009.1799000000001</v>
      </c>
      <c r="BZ63">
        <f t="shared" si="98"/>
        <v>0.84099025825215212</v>
      </c>
      <c r="CA63">
        <f t="shared" si="99"/>
        <v>0.16151119842665357</v>
      </c>
      <c r="CB63">
        <v>9</v>
      </c>
      <c r="CC63">
        <v>0.5</v>
      </c>
      <c r="CD63" t="s">
        <v>287</v>
      </c>
      <c r="CE63">
        <v>2</v>
      </c>
      <c r="CF63" t="b">
        <v>1</v>
      </c>
      <c r="CG63">
        <v>1617086360.1875</v>
      </c>
      <c r="CH63">
        <v>297.554125</v>
      </c>
      <c r="CI63">
        <v>313.50324999999998</v>
      </c>
      <c r="CJ63">
        <v>21.467825000000001</v>
      </c>
      <c r="CK63">
        <v>20.040324999999999</v>
      </c>
      <c r="CL63">
        <v>293.19262500000002</v>
      </c>
      <c r="CM63">
        <v>21.485487500000001</v>
      </c>
      <c r="CN63">
        <v>600.02887499999997</v>
      </c>
      <c r="CO63">
        <v>101.114</v>
      </c>
      <c r="CP63">
        <v>4.5579487500000002E-2</v>
      </c>
      <c r="CQ63">
        <v>26.6387125</v>
      </c>
      <c r="CR63">
        <v>26.171500000000002</v>
      </c>
      <c r="CS63">
        <v>999.9</v>
      </c>
      <c r="CT63">
        <v>0</v>
      </c>
      <c r="CU63">
        <v>0</v>
      </c>
      <c r="CV63">
        <v>10006.959999999999</v>
      </c>
      <c r="CW63">
        <v>0</v>
      </c>
      <c r="CX63">
        <v>43.191637499999999</v>
      </c>
      <c r="CY63">
        <v>1199.99</v>
      </c>
      <c r="CZ63">
        <v>0.96699087500000003</v>
      </c>
      <c r="DA63">
        <v>3.30086375E-2</v>
      </c>
      <c r="DB63">
        <v>0</v>
      </c>
      <c r="DC63">
        <v>2.6506249999999998</v>
      </c>
      <c r="DD63">
        <v>0</v>
      </c>
      <c r="DE63">
        <v>3458.7275</v>
      </c>
      <c r="DF63">
        <v>10372.174999999999</v>
      </c>
      <c r="DG63">
        <v>39.820124999999997</v>
      </c>
      <c r="DH63">
        <v>42.742125000000001</v>
      </c>
      <c r="DI63">
        <v>41.585625</v>
      </c>
      <c r="DJ63">
        <v>41</v>
      </c>
      <c r="DK63">
        <v>39.937249999999999</v>
      </c>
      <c r="DL63">
        <v>1160.3800000000001</v>
      </c>
      <c r="DM63">
        <v>39.61</v>
      </c>
      <c r="DN63">
        <v>0</v>
      </c>
      <c r="DO63">
        <v>1617086363.5</v>
      </c>
      <c r="DP63">
        <v>0</v>
      </c>
      <c r="DQ63">
        <v>2.62048461538462</v>
      </c>
      <c r="DR63">
        <v>0.36222222197437698</v>
      </c>
      <c r="DS63">
        <v>-2.83452992089101</v>
      </c>
      <c r="DT63">
        <v>3458.7534615384602</v>
      </c>
      <c r="DU63">
        <v>15</v>
      </c>
      <c r="DV63">
        <v>1617085932.5</v>
      </c>
      <c r="DW63" t="s">
        <v>288</v>
      </c>
      <c r="DX63">
        <v>1617085932.5</v>
      </c>
      <c r="DY63">
        <v>1617085930.5</v>
      </c>
      <c r="DZ63">
        <v>3</v>
      </c>
      <c r="EA63">
        <v>4.1000000000000002E-2</v>
      </c>
      <c r="EB63">
        <v>4.0000000000000001E-3</v>
      </c>
      <c r="EC63">
        <v>4.3620000000000001</v>
      </c>
      <c r="ED63">
        <v>-1.7999999999999999E-2</v>
      </c>
      <c r="EE63">
        <v>400</v>
      </c>
      <c r="EF63">
        <v>20</v>
      </c>
      <c r="EG63">
        <v>0.24</v>
      </c>
      <c r="EH63">
        <v>0.04</v>
      </c>
      <c r="EI63">
        <v>100</v>
      </c>
      <c r="EJ63">
        <v>100</v>
      </c>
      <c r="EK63">
        <v>4.3620000000000001</v>
      </c>
      <c r="EL63">
        <v>-1.7600000000000001E-2</v>
      </c>
      <c r="EM63">
        <v>4.3617000000000399</v>
      </c>
      <c r="EN63">
        <v>0</v>
      </c>
      <c r="EO63">
        <v>0</v>
      </c>
      <c r="EP63">
        <v>0</v>
      </c>
      <c r="EQ63">
        <v>-1.7669999999998999E-2</v>
      </c>
      <c r="ER63">
        <v>0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7.2</v>
      </c>
      <c r="EZ63">
        <v>7.2</v>
      </c>
      <c r="FA63">
        <v>18</v>
      </c>
      <c r="FB63">
        <v>646.41700000000003</v>
      </c>
      <c r="FC63">
        <v>393.12900000000002</v>
      </c>
      <c r="FD63">
        <v>25.0001</v>
      </c>
      <c r="FE63">
        <v>26.965699999999998</v>
      </c>
      <c r="FF63">
        <v>30.0002</v>
      </c>
      <c r="FG63">
        <v>26.942599999999999</v>
      </c>
      <c r="FH63">
        <v>26.982500000000002</v>
      </c>
      <c r="FI63">
        <v>17.8584</v>
      </c>
      <c r="FJ63">
        <v>16.674399999999999</v>
      </c>
      <c r="FK63">
        <v>52.499200000000002</v>
      </c>
      <c r="FL63">
        <v>25</v>
      </c>
      <c r="FM63">
        <v>329.2</v>
      </c>
      <c r="FN63">
        <v>20</v>
      </c>
      <c r="FO63">
        <v>97.062700000000007</v>
      </c>
      <c r="FP63">
        <v>99.626400000000004</v>
      </c>
    </row>
    <row r="64" spans="1:172" x14ac:dyDescent="0.15">
      <c r="A64">
        <v>48</v>
      </c>
      <c r="B64">
        <v>1617086366.5</v>
      </c>
      <c r="C64">
        <v>188.5</v>
      </c>
      <c r="D64" t="s">
        <v>381</v>
      </c>
      <c r="E64" t="s">
        <v>382</v>
      </c>
      <c r="F64">
        <v>4</v>
      </c>
      <c r="G64">
        <v>1617086364.5</v>
      </c>
      <c r="H64">
        <f t="shared" si="50"/>
        <v>9.7435011043176813E-4</v>
      </c>
      <c r="I64">
        <f t="shared" si="51"/>
        <v>0.97435011043176811</v>
      </c>
      <c r="J64">
        <f t="shared" si="52"/>
        <v>3.9135805790692135</v>
      </c>
      <c r="K64">
        <f t="shared" si="53"/>
        <v>304.623285714286</v>
      </c>
      <c r="L64">
        <f t="shared" si="54"/>
        <v>218.86347321609946</v>
      </c>
      <c r="M64">
        <f t="shared" si="55"/>
        <v>22.139997289807557</v>
      </c>
      <c r="N64">
        <f t="shared" si="56"/>
        <v>30.815369147812898</v>
      </c>
      <c r="O64">
        <f t="shared" si="57"/>
        <v>7.8758888506379604E-2</v>
      </c>
      <c r="P64">
        <f t="shared" si="58"/>
        <v>2.9517548947965326</v>
      </c>
      <c r="Q64">
        <f t="shared" si="59"/>
        <v>7.7609798472685093E-2</v>
      </c>
      <c r="R64">
        <f t="shared" si="60"/>
        <v>4.8607968561545742E-2</v>
      </c>
      <c r="S64">
        <f t="shared" si="61"/>
        <v>193.8077190000007</v>
      </c>
      <c r="T64">
        <f t="shared" si="62"/>
        <v>27.524403431442984</v>
      </c>
      <c r="U64">
        <f t="shared" si="63"/>
        <v>26.162414285714299</v>
      </c>
      <c r="V64">
        <f t="shared" si="64"/>
        <v>3.4068234692650856</v>
      </c>
      <c r="W64">
        <f t="shared" si="65"/>
        <v>61.975445123465065</v>
      </c>
      <c r="X64">
        <f t="shared" si="66"/>
        <v>2.1718449012973013</v>
      </c>
      <c r="Y64">
        <f t="shared" si="67"/>
        <v>3.5043635378021674</v>
      </c>
      <c r="Z64">
        <f t="shared" si="68"/>
        <v>1.2349785679677843</v>
      </c>
      <c r="AA64">
        <f t="shared" si="69"/>
        <v>-42.968839870040973</v>
      </c>
      <c r="AB64">
        <f t="shared" si="70"/>
        <v>76.143828874251128</v>
      </c>
      <c r="AC64">
        <f t="shared" si="71"/>
        <v>5.5338642805284906</v>
      </c>
      <c r="AD64">
        <f t="shared" si="72"/>
        <v>232.51657228473937</v>
      </c>
      <c r="AE64">
        <f t="shared" si="73"/>
        <v>10.499929760735618</v>
      </c>
      <c r="AF64">
        <f t="shared" si="74"/>
        <v>0.97437180795004508</v>
      </c>
      <c r="AG64">
        <f t="shared" si="75"/>
        <v>3.9135805790692135</v>
      </c>
      <c r="AH64">
        <v>327.34648442260999</v>
      </c>
      <c r="AI64">
        <v>313.82100606060601</v>
      </c>
      <c r="AJ64">
        <v>1.6759310288826299</v>
      </c>
      <c r="AK64">
        <v>66.499915544852101</v>
      </c>
      <c r="AL64">
        <f t="shared" si="76"/>
        <v>0.97435011043176811</v>
      </c>
      <c r="AM64">
        <v>20.039473821298699</v>
      </c>
      <c r="AN64">
        <v>21.4695563636364</v>
      </c>
      <c r="AO64">
        <v>5.2906473370730997E-6</v>
      </c>
      <c r="AP64">
        <v>79.88</v>
      </c>
      <c r="AQ64">
        <v>0</v>
      </c>
      <c r="AR64">
        <v>0</v>
      </c>
      <c r="AS64">
        <f t="shared" si="77"/>
        <v>1</v>
      </c>
      <c r="AT64">
        <f t="shared" si="78"/>
        <v>0</v>
      </c>
      <c r="AU64">
        <f t="shared" si="79"/>
        <v>53610.145070971113</v>
      </c>
      <c r="AV64" t="s">
        <v>286</v>
      </c>
      <c r="AW64" t="s">
        <v>286</v>
      </c>
      <c r="AX64">
        <v>0</v>
      </c>
      <c r="AY64">
        <v>0</v>
      </c>
      <c r="AZ64" t="e">
        <f t="shared" si="80"/>
        <v>#DIV/0!</v>
      </c>
      <c r="BA64">
        <v>0</v>
      </c>
      <c r="BB64" t="s">
        <v>286</v>
      </c>
      <c r="BC64" t="s">
        <v>286</v>
      </c>
      <c r="BD64">
        <v>0</v>
      </c>
      <c r="BE64">
        <v>0</v>
      </c>
      <c r="BF64" t="e">
        <f t="shared" si="81"/>
        <v>#DIV/0!</v>
      </c>
      <c r="BG64">
        <v>0.5</v>
      </c>
      <c r="BH64">
        <f t="shared" si="82"/>
        <v>1009.1583000000038</v>
      </c>
      <c r="BI64">
        <f t="shared" si="83"/>
        <v>3.9135805790692135</v>
      </c>
      <c r="BJ64" t="e">
        <f t="shared" si="84"/>
        <v>#DIV/0!</v>
      </c>
      <c r="BK64">
        <f t="shared" si="85"/>
        <v>3.8780641045802217E-3</v>
      </c>
      <c r="BL64" t="e">
        <f t="shared" si="86"/>
        <v>#DIV/0!</v>
      </c>
      <c r="BM64" t="e">
        <f t="shared" si="87"/>
        <v>#DIV/0!</v>
      </c>
      <c r="BN64" t="s">
        <v>286</v>
      </c>
      <c r="BO64">
        <v>0</v>
      </c>
      <c r="BP64" t="e">
        <f t="shared" si="88"/>
        <v>#DIV/0!</v>
      </c>
      <c r="BQ64" t="e">
        <f t="shared" si="89"/>
        <v>#DIV/0!</v>
      </c>
      <c r="BR64" t="e">
        <f t="shared" si="90"/>
        <v>#DIV/0!</v>
      </c>
      <c r="BS64" t="e">
        <f t="shared" si="91"/>
        <v>#DIV/0!</v>
      </c>
      <c r="BT64" t="e">
        <f t="shared" si="92"/>
        <v>#DIV/0!</v>
      </c>
      <c r="BU64" t="e">
        <f t="shared" si="93"/>
        <v>#DIV/0!</v>
      </c>
      <c r="BV64" t="e">
        <f t="shared" si="94"/>
        <v>#DIV/0!</v>
      </c>
      <c r="BW64" t="e">
        <f t="shared" si="95"/>
        <v>#DIV/0!</v>
      </c>
      <c r="BX64">
        <f t="shared" si="96"/>
        <v>1199.9642857142901</v>
      </c>
      <c r="BY64">
        <f t="shared" si="97"/>
        <v>1009.1583000000038</v>
      </c>
      <c r="BZ64">
        <f t="shared" si="98"/>
        <v>0.84099027947260341</v>
      </c>
      <c r="CA64">
        <f t="shared" si="99"/>
        <v>0.16151123938212447</v>
      </c>
      <c r="CB64">
        <v>9</v>
      </c>
      <c r="CC64">
        <v>0.5</v>
      </c>
      <c r="CD64" t="s">
        <v>287</v>
      </c>
      <c r="CE64">
        <v>2</v>
      </c>
      <c r="CF64" t="b">
        <v>1</v>
      </c>
      <c r="CG64">
        <v>1617086364.5</v>
      </c>
      <c r="CH64">
        <v>304.623285714286</v>
      </c>
      <c r="CI64">
        <v>320.81799999999998</v>
      </c>
      <c r="CJ64">
        <v>21.469628571428601</v>
      </c>
      <c r="CK64">
        <v>20.0394857142857</v>
      </c>
      <c r="CL64">
        <v>300.26142857142901</v>
      </c>
      <c r="CM64">
        <v>21.487314285714302</v>
      </c>
      <c r="CN64">
        <v>600.01499999999999</v>
      </c>
      <c r="CO64">
        <v>101.113428571429</v>
      </c>
      <c r="CP64">
        <v>4.5512957142857101E-2</v>
      </c>
      <c r="CQ64">
        <v>26.640899999999998</v>
      </c>
      <c r="CR64">
        <v>26.162414285714299</v>
      </c>
      <c r="CS64">
        <v>999.9</v>
      </c>
      <c r="CT64">
        <v>0</v>
      </c>
      <c r="CU64">
        <v>0</v>
      </c>
      <c r="CV64">
        <v>10015.6142857143</v>
      </c>
      <c r="CW64">
        <v>0</v>
      </c>
      <c r="CX64">
        <v>43.033242857142902</v>
      </c>
      <c r="CY64">
        <v>1199.9642857142901</v>
      </c>
      <c r="CZ64">
        <v>0.96699000000000002</v>
      </c>
      <c r="DA64">
        <v>3.3009499999999997E-2</v>
      </c>
      <c r="DB64">
        <v>0</v>
      </c>
      <c r="DC64">
        <v>2.5450571428571398</v>
      </c>
      <c r="DD64">
        <v>0</v>
      </c>
      <c r="DE64">
        <v>3459.41</v>
      </c>
      <c r="DF64">
        <v>10371.9428571429</v>
      </c>
      <c r="DG64">
        <v>39.875</v>
      </c>
      <c r="DH64">
        <v>42.785428571428596</v>
      </c>
      <c r="DI64">
        <v>41.5532857142857</v>
      </c>
      <c r="DJ64">
        <v>40.991</v>
      </c>
      <c r="DK64">
        <v>39.963999999999999</v>
      </c>
      <c r="DL64">
        <v>1160.35428571429</v>
      </c>
      <c r="DM64">
        <v>39.61</v>
      </c>
      <c r="DN64">
        <v>0</v>
      </c>
      <c r="DO64">
        <v>1617086367.0999999</v>
      </c>
      <c r="DP64">
        <v>0</v>
      </c>
      <c r="DQ64">
        <v>2.64324615384615</v>
      </c>
      <c r="DR64">
        <v>-0.91368205468163599</v>
      </c>
      <c r="DS64">
        <v>5.0899145206926502</v>
      </c>
      <c r="DT64">
        <v>3458.80230769231</v>
      </c>
      <c r="DU64">
        <v>15</v>
      </c>
      <c r="DV64">
        <v>1617085932.5</v>
      </c>
      <c r="DW64" t="s">
        <v>288</v>
      </c>
      <c r="DX64">
        <v>1617085932.5</v>
      </c>
      <c r="DY64">
        <v>1617085930.5</v>
      </c>
      <c r="DZ64">
        <v>3</v>
      </c>
      <c r="EA64">
        <v>4.1000000000000002E-2</v>
      </c>
      <c r="EB64">
        <v>4.0000000000000001E-3</v>
      </c>
      <c r="EC64">
        <v>4.3620000000000001</v>
      </c>
      <c r="ED64">
        <v>-1.7999999999999999E-2</v>
      </c>
      <c r="EE64">
        <v>400</v>
      </c>
      <c r="EF64">
        <v>20</v>
      </c>
      <c r="EG64">
        <v>0.24</v>
      </c>
      <c r="EH64">
        <v>0.04</v>
      </c>
      <c r="EI64">
        <v>100</v>
      </c>
      <c r="EJ64">
        <v>100</v>
      </c>
      <c r="EK64">
        <v>4.3620000000000001</v>
      </c>
      <c r="EL64">
        <v>-1.77E-2</v>
      </c>
      <c r="EM64">
        <v>4.3617000000000399</v>
      </c>
      <c r="EN64">
        <v>0</v>
      </c>
      <c r="EO64">
        <v>0</v>
      </c>
      <c r="EP64">
        <v>0</v>
      </c>
      <c r="EQ64">
        <v>-1.7669999999998999E-2</v>
      </c>
      <c r="ER64">
        <v>0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7.2</v>
      </c>
      <c r="EZ64">
        <v>7.3</v>
      </c>
      <c r="FA64">
        <v>18</v>
      </c>
      <c r="FB64">
        <v>646.255</v>
      </c>
      <c r="FC64">
        <v>393.06700000000001</v>
      </c>
      <c r="FD64">
        <v>25</v>
      </c>
      <c r="FE64">
        <v>26.965800000000002</v>
      </c>
      <c r="FF64">
        <v>30.0002</v>
      </c>
      <c r="FG64">
        <v>26.9437</v>
      </c>
      <c r="FH64">
        <v>26.983899999999998</v>
      </c>
      <c r="FI64">
        <v>18.146899999999999</v>
      </c>
      <c r="FJ64">
        <v>16.674399999999999</v>
      </c>
      <c r="FK64">
        <v>52.870600000000003</v>
      </c>
      <c r="FL64">
        <v>25</v>
      </c>
      <c r="FM64">
        <v>335.92500000000001</v>
      </c>
      <c r="FN64">
        <v>20</v>
      </c>
      <c r="FO64">
        <v>97.062899999999999</v>
      </c>
      <c r="FP64">
        <v>99.626000000000005</v>
      </c>
    </row>
    <row r="65" spans="1:172" x14ac:dyDescent="0.15">
      <c r="A65">
        <v>49</v>
      </c>
      <c r="B65">
        <v>1617086370.5</v>
      </c>
      <c r="C65">
        <v>192.5</v>
      </c>
      <c r="D65" t="s">
        <v>383</v>
      </c>
      <c r="E65" t="s">
        <v>384</v>
      </c>
      <c r="F65">
        <v>4</v>
      </c>
      <c r="G65">
        <v>1617086368.1875</v>
      </c>
      <c r="H65">
        <f t="shared" si="50"/>
        <v>9.737327273688424E-4</v>
      </c>
      <c r="I65">
        <f t="shared" si="51"/>
        <v>0.97373272736884242</v>
      </c>
      <c r="J65">
        <f t="shared" si="52"/>
        <v>3.9981035435848615</v>
      </c>
      <c r="K65">
        <f t="shared" si="53"/>
        <v>310.69037500000002</v>
      </c>
      <c r="L65">
        <f t="shared" si="54"/>
        <v>223.04826031765299</v>
      </c>
      <c r="M65">
        <f t="shared" si="55"/>
        <v>22.563434703362994</v>
      </c>
      <c r="N65">
        <f t="shared" si="56"/>
        <v>31.42926100070121</v>
      </c>
      <c r="O65">
        <f t="shared" si="57"/>
        <v>7.8720323608721304E-2</v>
      </c>
      <c r="P65">
        <f t="shared" si="58"/>
        <v>2.9471980605441295</v>
      </c>
      <c r="Q65">
        <f t="shared" si="59"/>
        <v>7.7570602782154413E-2</v>
      </c>
      <c r="R65">
        <f t="shared" si="60"/>
        <v>4.8583525711954262E-2</v>
      </c>
      <c r="S65">
        <f t="shared" si="61"/>
        <v>193.811823</v>
      </c>
      <c r="T65">
        <f t="shared" si="62"/>
        <v>27.528346351891731</v>
      </c>
      <c r="U65">
        <f t="shared" si="63"/>
        <v>26.161362499999999</v>
      </c>
      <c r="V65">
        <f t="shared" si="64"/>
        <v>3.4066117001662226</v>
      </c>
      <c r="W65">
        <f t="shared" si="65"/>
        <v>61.964635192133045</v>
      </c>
      <c r="X65">
        <f t="shared" si="66"/>
        <v>2.1717841990743327</v>
      </c>
      <c r="Y65">
        <f t="shared" si="67"/>
        <v>3.5048769226838923</v>
      </c>
      <c r="Z65">
        <f t="shared" si="68"/>
        <v>1.2348275010918899</v>
      </c>
      <c r="AA65">
        <f t="shared" si="69"/>
        <v>-42.941613276965953</v>
      </c>
      <c r="AB65">
        <f t="shared" si="70"/>
        <v>76.588635000452598</v>
      </c>
      <c r="AC65">
        <f t="shared" si="71"/>
        <v>5.5748375810100681</v>
      </c>
      <c r="AD65">
        <f t="shared" si="72"/>
        <v>233.03368230449672</v>
      </c>
      <c r="AE65">
        <f t="shared" si="73"/>
        <v>10.634084568496062</v>
      </c>
      <c r="AF65">
        <f t="shared" si="74"/>
        <v>0.97273616813713437</v>
      </c>
      <c r="AG65">
        <f t="shared" si="75"/>
        <v>3.9981035435848615</v>
      </c>
      <c r="AH65">
        <v>334.30301083443101</v>
      </c>
      <c r="AI65">
        <v>320.57235151515101</v>
      </c>
      <c r="AJ65">
        <v>1.6927832160413201</v>
      </c>
      <c r="AK65">
        <v>66.499915544852101</v>
      </c>
      <c r="AL65">
        <f t="shared" si="76"/>
        <v>0.97373272736884242</v>
      </c>
      <c r="AM65">
        <v>20.039865464588701</v>
      </c>
      <c r="AN65">
        <v>21.469120606060599</v>
      </c>
      <c r="AO65">
        <v>-7.9082082964523092E-6</v>
      </c>
      <c r="AP65">
        <v>79.88</v>
      </c>
      <c r="AQ65">
        <v>0</v>
      </c>
      <c r="AR65">
        <v>0</v>
      </c>
      <c r="AS65">
        <f t="shared" si="77"/>
        <v>1</v>
      </c>
      <c r="AT65">
        <f t="shared" si="78"/>
        <v>0</v>
      </c>
      <c r="AU65">
        <f t="shared" si="79"/>
        <v>53476.787169744704</v>
      </c>
      <c r="AV65" t="s">
        <v>286</v>
      </c>
      <c r="AW65" t="s">
        <v>286</v>
      </c>
      <c r="AX65">
        <v>0</v>
      </c>
      <c r="AY65">
        <v>0</v>
      </c>
      <c r="AZ65" t="e">
        <f t="shared" si="80"/>
        <v>#DIV/0!</v>
      </c>
      <c r="BA65">
        <v>0</v>
      </c>
      <c r="BB65" t="s">
        <v>286</v>
      </c>
      <c r="BC65" t="s">
        <v>286</v>
      </c>
      <c r="BD65">
        <v>0</v>
      </c>
      <c r="BE65">
        <v>0</v>
      </c>
      <c r="BF65" t="e">
        <f t="shared" si="81"/>
        <v>#DIV/0!</v>
      </c>
      <c r="BG65">
        <v>0.5</v>
      </c>
      <c r="BH65">
        <f t="shared" si="82"/>
        <v>1009.1799000000001</v>
      </c>
      <c r="BI65">
        <f t="shared" si="83"/>
        <v>3.9981035435848615</v>
      </c>
      <c r="BJ65" t="e">
        <f t="shared" si="84"/>
        <v>#DIV/0!</v>
      </c>
      <c r="BK65">
        <f t="shared" si="85"/>
        <v>3.9617352105257558E-3</v>
      </c>
      <c r="BL65" t="e">
        <f t="shared" si="86"/>
        <v>#DIV/0!</v>
      </c>
      <c r="BM65" t="e">
        <f t="shared" si="87"/>
        <v>#DIV/0!</v>
      </c>
      <c r="BN65" t="s">
        <v>286</v>
      </c>
      <c r="BO65">
        <v>0</v>
      </c>
      <c r="BP65" t="e">
        <f t="shared" si="88"/>
        <v>#DIV/0!</v>
      </c>
      <c r="BQ65" t="e">
        <f t="shared" si="89"/>
        <v>#DIV/0!</v>
      </c>
      <c r="BR65" t="e">
        <f t="shared" si="90"/>
        <v>#DIV/0!</v>
      </c>
      <c r="BS65" t="e">
        <f t="shared" si="91"/>
        <v>#DIV/0!</v>
      </c>
      <c r="BT65" t="e">
        <f t="shared" si="92"/>
        <v>#DIV/0!</v>
      </c>
      <c r="BU65" t="e">
        <f t="shared" si="93"/>
        <v>#DIV/0!</v>
      </c>
      <c r="BV65" t="e">
        <f t="shared" si="94"/>
        <v>#DIV/0!</v>
      </c>
      <c r="BW65" t="e">
        <f t="shared" si="95"/>
        <v>#DIV/0!</v>
      </c>
      <c r="BX65">
        <f t="shared" si="96"/>
        <v>1199.99</v>
      </c>
      <c r="BY65">
        <f t="shared" si="97"/>
        <v>1009.1799000000001</v>
      </c>
      <c r="BZ65">
        <f t="shared" si="98"/>
        <v>0.84099025825215212</v>
      </c>
      <c r="CA65">
        <f t="shared" si="99"/>
        <v>0.16151119842665357</v>
      </c>
      <c r="CB65">
        <v>9</v>
      </c>
      <c r="CC65">
        <v>0.5</v>
      </c>
      <c r="CD65" t="s">
        <v>287</v>
      </c>
      <c r="CE65">
        <v>2</v>
      </c>
      <c r="CF65" t="b">
        <v>1</v>
      </c>
      <c r="CG65">
        <v>1617086368.1875</v>
      </c>
      <c r="CH65">
        <v>310.69037500000002</v>
      </c>
      <c r="CI65">
        <v>327.09449999999998</v>
      </c>
      <c r="CJ65">
        <v>21.468924999999999</v>
      </c>
      <c r="CK65">
        <v>20.041174999999999</v>
      </c>
      <c r="CL65">
        <v>306.32862499999999</v>
      </c>
      <c r="CM65">
        <v>21.4866125</v>
      </c>
      <c r="CN65">
        <v>600.01212499999997</v>
      </c>
      <c r="CO65">
        <v>101.11375</v>
      </c>
      <c r="CP65">
        <v>4.5679224999999997E-2</v>
      </c>
      <c r="CQ65">
        <v>26.643387499999999</v>
      </c>
      <c r="CR65">
        <v>26.161362499999999</v>
      </c>
      <c r="CS65">
        <v>999.9</v>
      </c>
      <c r="CT65">
        <v>0</v>
      </c>
      <c r="CU65">
        <v>0</v>
      </c>
      <c r="CV65">
        <v>9989.6912499999999</v>
      </c>
      <c r="CW65">
        <v>0</v>
      </c>
      <c r="CX65">
        <v>43.016599999999997</v>
      </c>
      <c r="CY65">
        <v>1199.99</v>
      </c>
      <c r="CZ65">
        <v>0.96699087500000003</v>
      </c>
      <c r="DA65">
        <v>3.30086375E-2</v>
      </c>
      <c r="DB65">
        <v>0</v>
      </c>
      <c r="DC65">
        <v>2.6884874999999999</v>
      </c>
      <c r="DD65">
        <v>0</v>
      </c>
      <c r="DE65">
        <v>3460.7562499999999</v>
      </c>
      <c r="DF65">
        <v>10372.174999999999</v>
      </c>
      <c r="DG65">
        <v>39.851500000000001</v>
      </c>
      <c r="DH65">
        <v>42.78875</v>
      </c>
      <c r="DI65">
        <v>41.554250000000003</v>
      </c>
      <c r="DJ65">
        <v>40.953000000000003</v>
      </c>
      <c r="DK65">
        <v>39.9375</v>
      </c>
      <c r="DL65">
        <v>1160.3800000000001</v>
      </c>
      <c r="DM65">
        <v>39.61</v>
      </c>
      <c r="DN65">
        <v>0</v>
      </c>
      <c r="DO65">
        <v>1617086371.3</v>
      </c>
      <c r="DP65">
        <v>0</v>
      </c>
      <c r="DQ65">
        <v>2.624228</v>
      </c>
      <c r="DR65">
        <v>0.30749229851653698</v>
      </c>
      <c r="DS65">
        <v>13.373846178465699</v>
      </c>
      <c r="DT65">
        <v>3459.4888000000001</v>
      </c>
      <c r="DU65">
        <v>15</v>
      </c>
      <c r="DV65">
        <v>1617085932.5</v>
      </c>
      <c r="DW65" t="s">
        <v>288</v>
      </c>
      <c r="DX65">
        <v>1617085932.5</v>
      </c>
      <c r="DY65">
        <v>1617085930.5</v>
      </c>
      <c r="DZ65">
        <v>3</v>
      </c>
      <c r="EA65">
        <v>4.1000000000000002E-2</v>
      </c>
      <c r="EB65">
        <v>4.0000000000000001E-3</v>
      </c>
      <c r="EC65">
        <v>4.3620000000000001</v>
      </c>
      <c r="ED65">
        <v>-1.7999999999999999E-2</v>
      </c>
      <c r="EE65">
        <v>400</v>
      </c>
      <c r="EF65">
        <v>20</v>
      </c>
      <c r="EG65">
        <v>0.24</v>
      </c>
      <c r="EH65">
        <v>0.04</v>
      </c>
      <c r="EI65">
        <v>100</v>
      </c>
      <c r="EJ65">
        <v>100</v>
      </c>
      <c r="EK65">
        <v>4.3609999999999998</v>
      </c>
      <c r="EL65">
        <v>-1.7600000000000001E-2</v>
      </c>
      <c r="EM65">
        <v>4.3617000000000399</v>
      </c>
      <c r="EN65">
        <v>0</v>
      </c>
      <c r="EO65">
        <v>0</v>
      </c>
      <c r="EP65">
        <v>0</v>
      </c>
      <c r="EQ65">
        <v>-1.7669999999998999E-2</v>
      </c>
      <c r="ER65">
        <v>0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7.3</v>
      </c>
      <c r="EZ65">
        <v>7.3</v>
      </c>
      <c r="FA65">
        <v>18</v>
      </c>
      <c r="FB65">
        <v>646.29</v>
      </c>
      <c r="FC65">
        <v>393.40800000000002</v>
      </c>
      <c r="FD65">
        <v>25</v>
      </c>
      <c r="FE65">
        <v>26.967400000000001</v>
      </c>
      <c r="FF65">
        <v>30.0001</v>
      </c>
      <c r="FG65">
        <v>26.944900000000001</v>
      </c>
      <c r="FH65">
        <v>26.9847</v>
      </c>
      <c r="FI65">
        <v>18.433499999999999</v>
      </c>
      <c r="FJ65">
        <v>16.674399999999999</v>
      </c>
      <c r="FK65">
        <v>52.870600000000003</v>
      </c>
      <c r="FL65">
        <v>25</v>
      </c>
      <c r="FM65">
        <v>342.61599999999999</v>
      </c>
      <c r="FN65">
        <v>20</v>
      </c>
      <c r="FO65">
        <v>97.063000000000002</v>
      </c>
      <c r="FP65">
        <v>99.626199999999997</v>
      </c>
    </row>
    <row r="66" spans="1:172" x14ac:dyDescent="0.15">
      <c r="A66">
        <v>50</v>
      </c>
      <c r="B66">
        <v>1617086374.5</v>
      </c>
      <c r="C66">
        <v>196.5</v>
      </c>
      <c r="D66" t="s">
        <v>385</v>
      </c>
      <c r="E66" t="s">
        <v>386</v>
      </c>
      <c r="F66">
        <v>4</v>
      </c>
      <c r="G66">
        <v>1617086372.5</v>
      </c>
      <c r="H66">
        <f t="shared" si="50"/>
        <v>9.6831580330474149E-4</v>
      </c>
      <c r="I66">
        <f t="shared" si="51"/>
        <v>0.96831580330474154</v>
      </c>
      <c r="J66">
        <f t="shared" si="52"/>
        <v>4.1118584899403654</v>
      </c>
      <c r="K66">
        <f t="shared" si="53"/>
        <v>317.81728571428602</v>
      </c>
      <c r="L66">
        <f t="shared" si="54"/>
        <v>227.25898474045653</v>
      </c>
      <c r="M66">
        <f t="shared" si="55"/>
        <v>22.989293328816032</v>
      </c>
      <c r="N66">
        <f t="shared" si="56"/>
        <v>32.150081171040163</v>
      </c>
      <c r="O66">
        <f t="shared" si="57"/>
        <v>7.8287127484855321E-2</v>
      </c>
      <c r="P66">
        <f t="shared" si="58"/>
        <v>2.9487965886425096</v>
      </c>
      <c r="Q66">
        <f t="shared" si="59"/>
        <v>7.7150533878253713E-2</v>
      </c>
      <c r="R66">
        <f t="shared" si="60"/>
        <v>4.8319827406532151E-2</v>
      </c>
      <c r="S66">
        <f t="shared" si="61"/>
        <v>193.81296299999951</v>
      </c>
      <c r="T66">
        <f t="shared" si="62"/>
        <v>27.525778208484123</v>
      </c>
      <c r="U66">
        <f t="shared" si="63"/>
        <v>26.161657142857099</v>
      </c>
      <c r="V66">
        <f t="shared" si="64"/>
        <v>3.4066710231179216</v>
      </c>
      <c r="W66">
        <f t="shared" si="65"/>
        <v>61.984653071082349</v>
      </c>
      <c r="X66">
        <f t="shared" si="66"/>
        <v>2.1720341831806307</v>
      </c>
      <c r="Y66">
        <f t="shared" si="67"/>
        <v>3.5041483263442643</v>
      </c>
      <c r="Z66">
        <f t="shared" si="68"/>
        <v>1.2346368399372909</v>
      </c>
      <c r="AA66">
        <f t="shared" si="69"/>
        <v>-42.7027269257391</v>
      </c>
      <c r="AB66">
        <f t="shared" si="70"/>
        <v>76.022094470673352</v>
      </c>
      <c r="AC66">
        <f t="shared" si="71"/>
        <v>5.5305100105700564</v>
      </c>
      <c r="AD66">
        <f t="shared" si="72"/>
        <v>232.66284055550383</v>
      </c>
      <c r="AE66">
        <f t="shared" si="73"/>
        <v>10.72863201037682</v>
      </c>
      <c r="AF66">
        <f t="shared" si="74"/>
        <v>0.96675588323123707</v>
      </c>
      <c r="AG66">
        <f t="shared" si="75"/>
        <v>4.1118584899403654</v>
      </c>
      <c r="AH66">
        <v>341.17735396056099</v>
      </c>
      <c r="AI66">
        <v>327.31498181818199</v>
      </c>
      <c r="AJ66">
        <v>1.68325757730141</v>
      </c>
      <c r="AK66">
        <v>66.499915544852101</v>
      </c>
      <c r="AL66">
        <f t="shared" si="76"/>
        <v>0.96831580330474154</v>
      </c>
      <c r="AM66">
        <v>20.051893795670999</v>
      </c>
      <c r="AN66">
        <v>21.4731121212121</v>
      </c>
      <c r="AO66">
        <v>1.27674218525591E-5</v>
      </c>
      <c r="AP66">
        <v>79.88</v>
      </c>
      <c r="AQ66">
        <v>0</v>
      </c>
      <c r="AR66">
        <v>0</v>
      </c>
      <c r="AS66">
        <f t="shared" si="77"/>
        <v>1</v>
      </c>
      <c r="AT66">
        <f t="shared" si="78"/>
        <v>0</v>
      </c>
      <c r="AU66">
        <f t="shared" si="79"/>
        <v>53524.016926644275</v>
      </c>
      <c r="AV66" t="s">
        <v>286</v>
      </c>
      <c r="AW66" t="s">
        <v>286</v>
      </c>
      <c r="AX66">
        <v>0</v>
      </c>
      <c r="AY66">
        <v>0</v>
      </c>
      <c r="AZ66" t="e">
        <f t="shared" si="80"/>
        <v>#DIV/0!</v>
      </c>
      <c r="BA66">
        <v>0</v>
      </c>
      <c r="BB66" t="s">
        <v>286</v>
      </c>
      <c r="BC66" t="s">
        <v>286</v>
      </c>
      <c r="BD66">
        <v>0</v>
      </c>
      <c r="BE66">
        <v>0</v>
      </c>
      <c r="BF66" t="e">
        <f t="shared" si="81"/>
        <v>#DIV/0!</v>
      </c>
      <c r="BG66">
        <v>0.5</v>
      </c>
      <c r="BH66">
        <f t="shared" si="82"/>
        <v>1009.1858999999977</v>
      </c>
      <c r="BI66">
        <f t="shared" si="83"/>
        <v>4.1118584899403654</v>
      </c>
      <c r="BJ66" t="e">
        <f t="shared" si="84"/>
        <v>#DIV/0!</v>
      </c>
      <c r="BK66">
        <f t="shared" si="85"/>
        <v>4.074431172631697E-3</v>
      </c>
      <c r="BL66" t="e">
        <f t="shared" si="86"/>
        <v>#DIV/0!</v>
      </c>
      <c r="BM66" t="e">
        <f t="shared" si="87"/>
        <v>#DIV/0!</v>
      </c>
      <c r="BN66" t="s">
        <v>286</v>
      </c>
      <c r="BO66">
        <v>0</v>
      </c>
      <c r="BP66" t="e">
        <f t="shared" si="88"/>
        <v>#DIV/0!</v>
      </c>
      <c r="BQ66" t="e">
        <f t="shared" si="89"/>
        <v>#DIV/0!</v>
      </c>
      <c r="BR66" t="e">
        <f t="shared" si="90"/>
        <v>#DIV/0!</v>
      </c>
      <c r="BS66" t="e">
        <f t="shared" si="91"/>
        <v>#DIV/0!</v>
      </c>
      <c r="BT66" t="e">
        <f t="shared" si="92"/>
        <v>#DIV/0!</v>
      </c>
      <c r="BU66" t="e">
        <f t="shared" si="93"/>
        <v>#DIV/0!</v>
      </c>
      <c r="BV66" t="e">
        <f t="shared" si="94"/>
        <v>#DIV/0!</v>
      </c>
      <c r="BW66" t="e">
        <f t="shared" si="95"/>
        <v>#DIV/0!</v>
      </c>
      <c r="BX66">
        <f t="shared" si="96"/>
        <v>1199.99714285714</v>
      </c>
      <c r="BY66">
        <f t="shared" si="97"/>
        <v>1009.1858999999977</v>
      </c>
      <c r="BZ66">
        <f t="shared" si="98"/>
        <v>0.84099025235774372</v>
      </c>
      <c r="CA66">
        <f t="shared" si="99"/>
        <v>0.16151118705044534</v>
      </c>
      <c r="CB66">
        <v>9</v>
      </c>
      <c r="CC66">
        <v>0.5</v>
      </c>
      <c r="CD66" t="s">
        <v>287</v>
      </c>
      <c r="CE66">
        <v>2</v>
      </c>
      <c r="CF66" t="b">
        <v>1</v>
      </c>
      <c r="CG66">
        <v>1617086372.5</v>
      </c>
      <c r="CH66">
        <v>317.81728571428602</v>
      </c>
      <c r="CI66">
        <v>334.37114285714301</v>
      </c>
      <c r="CJ66">
        <v>21.471485714285699</v>
      </c>
      <c r="CK66">
        <v>20.052485714285702</v>
      </c>
      <c r="CL66">
        <v>313.45557142857098</v>
      </c>
      <c r="CM66">
        <v>21.489157142857099</v>
      </c>
      <c r="CN66">
        <v>599.99885714285699</v>
      </c>
      <c r="CO66">
        <v>101.113142857143</v>
      </c>
      <c r="CP66">
        <v>4.5864585714285699E-2</v>
      </c>
      <c r="CQ66">
        <v>26.6398571428571</v>
      </c>
      <c r="CR66">
        <v>26.161657142857099</v>
      </c>
      <c r="CS66">
        <v>999.9</v>
      </c>
      <c r="CT66">
        <v>0</v>
      </c>
      <c r="CU66">
        <v>0</v>
      </c>
      <c r="CV66">
        <v>9998.8285714285703</v>
      </c>
      <c r="CW66">
        <v>0</v>
      </c>
      <c r="CX66">
        <v>43.034799999999997</v>
      </c>
      <c r="CY66">
        <v>1199.99714285714</v>
      </c>
      <c r="CZ66">
        <v>0.96699100000000004</v>
      </c>
      <c r="DA66">
        <v>3.3008514285714302E-2</v>
      </c>
      <c r="DB66">
        <v>0</v>
      </c>
      <c r="DC66">
        <v>2.6546714285714299</v>
      </c>
      <c r="DD66">
        <v>0</v>
      </c>
      <c r="DE66">
        <v>3461.80428571429</v>
      </c>
      <c r="DF66">
        <v>10372.228571428601</v>
      </c>
      <c r="DG66">
        <v>39.883857142857103</v>
      </c>
      <c r="DH66">
        <v>42.75</v>
      </c>
      <c r="DI66">
        <v>41.544285714285699</v>
      </c>
      <c r="DJ66">
        <v>40.910428571428596</v>
      </c>
      <c r="DK66">
        <v>39.936999999999998</v>
      </c>
      <c r="DL66">
        <v>1160.3871428571399</v>
      </c>
      <c r="DM66">
        <v>39.61</v>
      </c>
      <c r="DN66">
        <v>0</v>
      </c>
      <c r="DO66">
        <v>1617086375.5</v>
      </c>
      <c r="DP66">
        <v>0</v>
      </c>
      <c r="DQ66">
        <v>2.6369923076923101</v>
      </c>
      <c r="DR66">
        <v>0.44422563352008398</v>
      </c>
      <c r="DS66">
        <v>17.132991429591002</v>
      </c>
      <c r="DT66">
        <v>3460.44</v>
      </c>
      <c r="DU66">
        <v>15</v>
      </c>
      <c r="DV66">
        <v>1617085932.5</v>
      </c>
      <c r="DW66" t="s">
        <v>288</v>
      </c>
      <c r="DX66">
        <v>1617085932.5</v>
      </c>
      <c r="DY66">
        <v>1617085930.5</v>
      </c>
      <c r="DZ66">
        <v>3</v>
      </c>
      <c r="EA66">
        <v>4.1000000000000002E-2</v>
      </c>
      <c r="EB66">
        <v>4.0000000000000001E-3</v>
      </c>
      <c r="EC66">
        <v>4.3620000000000001</v>
      </c>
      <c r="ED66">
        <v>-1.7999999999999999E-2</v>
      </c>
      <c r="EE66">
        <v>400</v>
      </c>
      <c r="EF66">
        <v>20</v>
      </c>
      <c r="EG66">
        <v>0.24</v>
      </c>
      <c r="EH66">
        <v>0.04</v>
      </c>
      <c r="EI66">
        <v>100</v>
      </c>
      <c r="EJ66">
        <v>100</v>
      </c>
      <c r="EK66">
        <v>4.3620000000000001</v>
      </c>
      <c r="EL66">
        <v>-1.77E-2</v>
      </c>
      <c r="EM66">
        <v>4.3617000000000399</v>
      </c>
      <c r="EN66">
        <v>0</v>
      </c>
      <c r="EO66">
        <v>0</v>
      </c>
      <c r="EP66">
        <v>0</v>
      </c>
      <c r="EQ66">
        <v>-1.7669999999998999E-2</v>
      </c>
      <c r="ER66">
        <v>0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7.4</v>
      </c>
      <c r="EZ66">
        <v>7.4</v>
      </c>
      <c r="FA66">
        <v>18</v>
      </c>
      <c r="FB66">
        <v>646.32899999999995</v>
      </c>
      <c r="FC66">
        <v>393.19</v>
      </c>
      <c r="FD66">
        <v>24.9999</v>
      </c>
      <c r="FE66">
        <v>26.9681</v>
      </c>
      <c r="FF66">
        <v>30.0001</v>
      </c>
      <c r="FG66">
        <v>26.944900000000001</v>
      </c>
      <c r="FH66">
        <v>26.9847</v>
      </c>
      <c r="FI66">
        <v>18.690100000000001</v>
      </c>
      <c r="FJ66">
        <v>16.674399999999999</v>
      </c>
      <c r="FK66">
        <v>52.870600000000003</v>
      </c>
      <c r="FL66">
        <v>25</v>
      </c>
      <c r="FM66">
        <v>349.33</v>
      </c>
      <c r="FN66">
        <v>20</v>
      </c>
      <c r="FO66">
        <v>97.061599999999999</v>
      </c>
      <c r="FP66">
        <v>99.625299999999996</v>
      </c>
    </row>
    <row r="67" spans="1:172" x14ac:dyDescent="0.15">
      <c r="A67">
        <v>51</v>
      </c>
      <c r="B67">
        <v>1617086378.5</v>
      </c>
      <c r="C67">
        <v>200.5</v>
      </c>
      <c r="D67" t="s">
        <v>387</v>
      </c>
      <c r="E67" t="s">
        <v>388</v>
      </c>
      <c r="F67">
        <v>4</v>
      </c>
      <c r="G67">
        <v>1617086376.1875</v>
      </c>
      <c r="H67">
        <f t="shared" si="50"/>
        <v>9.6925402823121371E-4</v>
      </c>
      <c r="I67">
        <f t="shared" si="51"/>
        <v>0.96925402823121376</v>
      </c>
      <c r="J67">
        <f t="shared" si="52"/>
        <v>4.2664960857894334</v>
      </c>
      <c r="K67">
        <f t="shared" si="53"/>
        <v>323.85950000000003</v>
      </c>
      <c r="L67">
        <f t="shared" si="54"/>
        <v>230.08844557172841</v>
      </c>
      <c r="M67">
        <f t="shared" si="55"/>
        <v>23.275659015780864</v>
      </c>
      <c r="N67">
        <f t="shared" si="56"/>
        <v>32.761502961570287</v>
      </c>
      <c r="O67">
        <f t="shared" si="57"/>
        <v>7.835583805954581E-2</v>
      </c>
      <c r="P67">
        <f t="shared" si="58"/>
        <v>2.9501468936174611</v>
      </c>
      <c r="Q67">
        <f t="shared" si="59"/>
        <v>7.7217777076702188E-2</v>
      </c>
      <c r="R67">
        <f t="shared" si="60"/>
        <v>4.8361983900866351E-2</v>
      </c>
      <c r="S67">
        <f t="shared" si="61"/>
        <v>193.81282049999996</v>
      </c>
      <c r="T67">
        <f t="shared" si="62"/>
        <v>27.522838710861009</v>
      </c>
      <c r="U67">
        <f t="shared" si="63"/>
        <v>26.1642875</v>
      </c>
      <c r="V67">
        <f t="shared" si="64"/>
        <v>3.4072006552655574</v>
      </c>
      <c r="W67">
        <f t="shared" si="65"/>
        <v>62.004760092319202</v>
      </c>
      <c r="X67">
        <f t="shared" si="66"/>
        <v>2.1724419730843763</v>
      </c>
      <c r="Y67">
        <f t="shared" si="67"/>
        <v>3.5036696696347449</v>
      </c>
      <c r="Z67">
        <f t="shared" si="68"/>
        <v>1.2347586821811811</v>
      </c>
      <c r="AA67">
        <f t="shared" si="69"/>
        <v>-42.744102644996524</v>
      </c>
      <c r="AB67">
        <f t="shared" si="70"/>
        <v>75.269617122309469</v>
      </c>
      <c r="AC67">
        <f t="shared" si="71"/>
        <v>5.4732703940755751</v>
      </c>
      <c r="AD67">
        <f t="shared" si="72"/>
        <v>231.81160537138845</v>
      </c>
      <c r="AE67">
        <f t="shared" si="73"/>
        <v>10.739480480946828</v>
      </c>
      <c r="AF67">
        <f t="shared" si="74"/>
        <v>0.96839865419711124</v>
      </c>
      <c r="AG67">
        <f t="shared" si="75"/>
        <v>4.2664960857894334</v>
      </c>
      <c r="AH67">
        <v>347.91100496883001</v>
      </c>
      <c r="AI67">
        <v>333.96253939393898</v>
      </c>
      <c r="AJ67">
        <v>1.6499035824591599</v>
      </c>
      <c r="AK67">
        <v>66.499915544852101</v>
      </c>
      <c r="AL67">
        <f t="shared" si="76"/>
        <v>0.96925402823121376</v>
      </c>
      <c r="AM67">
        <v>20.054485939393899</v>
      </c>
      <c r="AN67">
        <v>21.477</v>
      </c>
      <c r="AO67">
        <v>1.1856410256556399E-5</v>
      </c>
      <c r="AP67">
        <v>79.88</v>
      </c>
      <c r="AQ67">
        <v>0</v>
      </c>
      <c r="AR67">
        <v>0</v>
      </c>
      <c r="AS67">
        <f t="shared" si="77"/>
        <v>1</v>
      </c>
      <c r="AT67">
        <f t="shared" si="78"/>
        <v>0</v>
      </c>
      <c r="AU67">
        <f t="shared" si="79"/>
        <v>53563.843508684564</v>
      </c>
      <c r="AV67" t="s">
        <v>286</v>
      </c>
      <c r="AW67" t="s">
        <v>286</v>
      </c>
      <c r="AX67">
        <v>0</v>
      </c>
      <c r="AY67">
        <v>0</v>
      </c>
      <c r="AZ67" t="e">
        <f t="shared" si="80"/>
        <v>#DIV/0!</v>
      </c>
      <c r="BA67">
        <v>0</v>
      </c>
      <c r="BB67" t="s">
        <v>286</v>
      </c>
      <c r="BC67" t="s">
        <v>286</v>
      </c>
      <c r="BD67">
        <v>0</v>
      </c>
      <c r="BE67">
        <v>0</v>
      </c>
      <c r="BF67" t="e">
        <f t="shared" si="81"/>
        <v>#DIV/0!</v>
      </c>
      <c r="BG67">
        <v>0.5</v>
      </c>
      <c r="BH67">
        <f t="shared" si="82"/>
        <v>1009.1851499999999</v>
      </c>
      <c r="BI67">
        <f t="shared" si="83"/>
        <v>4.2664960857894334</v>
      </c>
      <c r="BJ67" t="e">
        <f t="shared" si="84"/>
        <v>#DIV/0!</v>
      </c>
      <c r="BK67">
        <f t="shared" si="85"/>
        <v>4.2276643545433E-3</v>
      </c>
      <c r="BL67" t="e">
        <f t="shared" si="86"/>
        <v>#DIV/0!</v>
      </c>
      <c r="BM67" t="e">
        <f t="shared" si="87"/>
        <v>#DIV/0!</v>
      </c>
      <c r="BN67" t="s">
        <v>286</v>
      </c>
      <c r="BO67">
        <v>0</v>
      </c>
      <c r="BP67" t="e">
        <f t="shared" si="88"/>
        <v>#DIV/0!</v>
      </c>
      <c r="BQ67" t="e">
        <f t="shared" si="89"/>
        <v>#DIV/0!</v>
      </c>
      <c r="BR67" t="e">
        <f t="shared" si="90"/>
        <v>#DIV/0!</v>
      </c>
      <c r="BS67" t="e">
        <f t="shared" si="91"/>
        <v>#DIV/0!</v>
      </c>
      <c r="BT67" t="e">
        <f t="shared" si="92"/>
        <v>#DIV/0!</v>
      </c>
      <c r="BU67" t="e">
        <f t="shared" si="93"/>
        <v>#DIV/0!</v>
      </c>
      <c r="BV67" t="e">
        <f t="shared" si="94"/>
        <v>#DIV/0!</v>
      </c>
      <c r="BW67" t="e">
        <f t="shared" si="95"/>
        <v>#DIV/0!</v>
      </c>
      <c r="BX67">
        <f t="shared" si="96"/>
        <v>1199.9962499999999</v>
      </c>
      <c r="BY67">
        <f t="shared" si="97"/>
        <v>1009.1851499999999</v>
      </c>
      <c r="BZ67">
        <f t="shared" si="98"/>
        <v>0.8409902530945409</v>
      </c>
      <c r="CA67">
        <f t="shared" si="99"/>
        <v>0.16151118847246396</v>
      </c>
      <c r="CB67">
        <v>9</v>
      </c>
      <c r="CC67">
        <v>0.5</v>
      </c>
      <c r="CD67" t="s">
        <v>287</v>
      </c>
      <c r="CE67">
        <v>2</v>
      </c>
      <c r="CF67" t="b">
        <v>1</v>
      </c>
      <c r="CG67">
        <v>1617086376.1875</v>
      </c>
      <c r="CH67">
        <v>323.85950000000003</v>
      </c>
      <c r="CI67">
        <v>340.43824999999998</v>
      </c>
      <c r="CJ67">
        <v>21.4753875</v>
      </c>
      <c r="CK67">
        <v>20.054062500000001</v>
      </c>
      <c r="CL67">
        <v>319.49775</v>
      </c>
      <c r="CM67">
        <v>21.4930375</v>
      </c>
      <c r="CN67">
        <v>600.03287499999999</v>
      </c>
      <c r="CO67">
        <v>101.11425</v>
      </c>
      <c r="CP67">
        <v>4.5366937500000003E-2</v>
      </c>
      <c r="CQ67">
        <v>26.637537500000001</v>
      </c>
      <c r="CR67">
        <v>26.1642875</v>
      </c>
      <c r="CS67">
        <v>999.9</v>
      </c>
      <c r="CT67">
        <v>0</v>
      </c>
      <c r="CU67">
        <v>0</v>
      </c>
      <c r="CV67">
        <v>10006.391250000001</v>
      </c>
      <c r="CW67">
        <v>0</v>
      </c>
      <c r="CX67">
        <v>43.043574999999997</v>
      </c>
      <c r="CY67">
        <v>1199.9962499999999</v>
      </c>
      <c r="CZ67">
        <v>0.96699087500000003</v>
      </c>
      <c r="DA67">
        <v>3.30086375E-2</v>
      </c>
      <c r="DB67">
        <v>0</v>
      </c>
      <c r="DC67">
        <v>2.6359875000000001</v>
      </c>
      <c r="DD67">
        <v>0</v>
      </c>
      <c r="DE67">
        <v>3463.7287500000002</v>
      </c>
      <c r="DF67">
        <v>10372.237499999999</v>
      </c>
      <c r="DG67">
        <v>39.875</v>
      </c>
      <c r="DH67">
        <v>42.75</v>
      </c>
      <c r="DI67">
        <v>41.5075</v>
      </c>
      <c r="DJ67">
        <v>40.90625</v>
      </c>
      <c r="DK67">
        <v>39.944875000000003</v>
      </c>
      <c r="DL67">
        <v>1160.38625</v>
      </c>
      <c r="DM67">
        <v>39.61</v>
      </c>
      <c r="DN67">
        <v>0</v>
      </c>
      <c r="DO67">
        <v>1617086379.0999999</v>
      </c>
      <c r="DP67">
        <v>0</v>
      </c>
      <c r="DQ67">
        <v>2.6439846153846198</v>
      </c>
      <c r="DR67">
        <v>0.38030768060421899</v>
      </c>
      <c r="DS67">
        <v>21.565128205523798</v>
      </c>
      <c r="DT67">
        <v>3461.6669230769198</v>
      </c>
      <c r="DU67">
        <v>15</v>
      </c>
      <c r="DV67">
        <v>1617085932.5</v>
      </c>
      <c r="DW67" t="s">
        <v>288</v>
      </c>
      <c r="DX67">
        <v>1617085932.5</v>
      </c>
      <c r="DY67">
        <v>1617085930.5</v>
      </c>
      <c r="DZ67">
        <v>3</v>
      </c>
      <c r="EA67">
        <v>4.1000000000000002E-2</v>
      </c>
      <c r="EB67">
        <v>4.0000000000000001E-3</v>
      </c>
      <c r="EC67">
        <v>4.3620000000000001</v>
      </c>
      <c r="ED67">
        <v>-1.7999999999999999E-2</v>
      </c>
      <c r="EE67">
        <v>400</v>
      </c>
      <c r="EF67">
        <v>20</v>
      </c>
      <c r="EG67">
        <v>0.24</v>
      </c>
      <c r="EH67">
        <v>0.04</v>
      </c>
      <c r="EI67">
        <v>100</v>
      </c>
      <c r="EJ67">
        <v>100</v>
      </c>
      <c r="EK67">
        <v>4.3609999999999998</v>
      </c>
      <c r="EL67">
        <v>-1.7600000000000001E-2</v>
      </c>
      <c r="EM67">
        <v>4.3617000000000399</v>
      </c>
      <c r="EN67">
        <v>0</v>
      </c>
      <c r="EO67">
        <v>0</v>
      </c>
      <c r="EP67">
        <v>0</v>
      </c>
      <c r="EQ67">
        <v>-1.7669999999998999E-2</v>
      </c>
      <c r="ER67">
        <v>0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7.4</v>
      </c>
      <c r="EZ67">
        <v>7.5</v>
      </c>
      <c r="FA67">
        <v>18</v>
      </c>
      <c r="FB67">
        <v>646.15499999999997</v>
      </c>
      <c r="FC67">
        <v>393.26900000000001</v>
      </c>
      <c r="FD67">
        <v>24.9998</v>
      </c>
      <c r="FE67">
        <v>26.9681</v>
      </c>
      <c r="FF67">
        <v>30.0001</v>
      </c>
      <c r="FG67">
        <v>26.9465</v>
      </c>
      <c r="FH67">
        <v>26.985600000000002</v>
      </c>
      <c r="FI67">
        <v>18.965299999999999</v>
      </c>
      <c r="FJ67">
        <v>16.674399999999999</v>
      </c>
      <c r="FK67">
        <v>52.870600000000003</v>
      </c>
      <c r="FL67">
        <v>25</v>
      </c>
      <c r="FM67">
        <v>356.06700000000001</v>
      </c>
      <c r="FN67">
        <v>20</v>
      </c>
      <c r="FO67">
        <v>97.061800000000005</v>
      </c>
      <c r="FP67">
        <v>99.624600000000001</v>
      </c>
    </row>
    <row r="68" spans="1:172" x14ac:dyDescent="0.15">
      <c r="A68">
        <v>52</v>
      </c>
      <c r="B68">
        <v>1617086382.5</v>
      </c>
      <c r="C68">
        <v>204.5</v>
      </c>
      <c r="D68" t="s">
        <v>389</v>
      </c>
      <c r="E68" t="s">
        <v>390</v>
      </c>
      <c r="F68">
        <v>4</v>
      </c>
      <c r="G68">
        <v>1617086380.5</v>
      </c>
      <c r="H68">
        <f t="shared" si="50"/>
        <v>9.7122542203555303E-4</v>
      </c>
      <c r="I68">
        <f t="shared" si="51"/>
        <v>0.97122542203555307</v>
      </c>
      <c r="J68">
        <f t="shared" si="52"/>
        <v>4.335762135726859</v>
      </c>
      <c r="K68">
        <f t="shared" si="53"/>
        <v>330.749142857143</v>
      </c>
      <c r="L68">
        <f t="shared" si="54"/>
        <v>235.6083483524377</v>
      </c>
      <c r="M68">
        <f t="shared" si="55"/>
        <v>23.834101731466856</v>
      </c>
      <c r="N68">
        <f t="shared" si="56"/>
        <v>33.458528840669786</v>
      </c>
      <c r="O68">
        <f t="shared" si="57"/>
        <v>7.852224434464769E-2</v>
      </c>
      <c r="P68">
        <f t="shared" si="58"/>
        <v>2.9473402852349695</v>
      </c>
      <c r="Q68">
        <f t="shared" si="59"/>
        <v>7.7378311188770726E-2</v>
      </c>
      <c r="R68">
        <f t="shared" si="60"/>
        <v>4.8462834018170184E-2</v>
      </c>
      <c r="S68">
        <f t="shared" si="61"/>
        <v>193.80794699999933</v>
      </c>
      <c r="T68">
        <f t="shared" si="62"/>
        <v>27.523776552666785</v>
      </c>
      <c r="U68">
        <f t="shared" si="63"/>
        <v>26.1657571428571</v>
      </c>
      <c r="V68">
        <f t="shared" si="64"/>
        <v>3.4074966046071737</v>
      </c>
      <c r="W68">
        <f t="shared" si="65"/>
        <v>62.012305381721553</v>
      </c>
      <c r="X68">
        <f t="shared" si="66"/>
        <v>2.1727947622568595</v>
      </c>
      <c r="Y68">
        <f t="shared" si="67"/>
        <v>3.503812265778627</v>
      </c>
      <c r="Z68">
        <f t="shared" si="68"/>
        <v>1.2347018423503142</v>
      </c>
      <c r="AA68">
        <f t="shared" si="69"/>
        <v>-42.831041111767888</v>
      </c>
      <c r="AB68">
        <f t="shared" si="70"/>
        <v>75.074297054165413</v>
      </c>
      <c r="AC68">
        <f t="shared" si="71"/>
        <v>5.4643251354958027</v>
      </c>
      <c r="AD68">
        <f t="shared" si="72"/>
        <v>231.51552807789267</v>
      </c>
      <c r="AE68">
        <f t="shared" si="73"/>
        <v>10.654519640835192</v>
      </c>
      <c r="AF68">
        <f t="shared" si="74"/>
        <v>0.97071924204117666</v>
      </c>
      <c r="AG68">
        <f t="shared" si="75"/>
        <v>4.335762135726859</v>
      </c>
      <c r="AH68">
        <v>354.26855447905501</v>
      </c>
      <c r="AI68">
        <v>340.416424242424</v>
      </c>
      <c r="AJ68">
        <v>1.60480147331886</v>
      </c>
      <c r="AK68">
        <v>66.499915544852101</v>
      </c>
      <c r="AL68">
        <f t="shared" si="76"/>
        <v>0.97122542203555307</v>
      </c>
      <c r="AM68">
        <v>20.054148887272699</v>
      </c>
      <c r="AN68">
        <v>21.479602424242401</v>
      </c>
      <c r="AO68">
        <v>1.10554190553892E-5</v>
      </c>
      <c r="AP68">
        <v>79.88</v>
      </c>
      <c r="AQ68">
        <v>0</v>
      </c>
      <c r="AR68">
        <v>0</v>
      </c>
      <c r="AS68">
        <f t="shared" si="77"/>
        <v>1</v>
      </c>
      <c r="AT68">
        <f t="shared" si="78"/>
        <v>0</v>
      </c>
      <c r="AU68">
        <f t="shared" si="79"/>
        <v>53481.865989103702</v>
      </c>
      <c r="AV68" t="s">
        <v>286</v>
      </c>
      <c r="AW68" t="s">
        <v>286</v>
      </c>
      <c r="AX68">
        <v>0</v>
      </c>
      <c r="AY68">
        <v>0</v>
      </c>
      <c r="AZ68" t="e">
        <f t="shared" si="80"/>
        <v>#DIV/0!</v>
      </c>
      <c r="BA68">
        <v>0</v>
      </c>
      <c r="BB68" t="s">
        <v>286</v>
      </c>
      <c r="BC68" t="s">
        <v>286</v>
      </c>
      <c r="BD68">
        <v>0</v>
      </c>
      <c r="BE68">
        <v>0</v>
      </c>
      <c r="BF68" t="e">
        <f t="shared" si="81"/>
        <v>#DIV/0!</v>
      </c>
      <c r="BG68">
        <v>0.5</v>
      </c>
      <c r="BH68">
        <f t="shared" si="82"/>
        <v>1009.1594999999966</v>
      </c>
      <c r="BI68">
        <f t="shared" si="83"/>
        <v>4.335762135726859</v>
      </c>
      <c r="BJ68" t="e">
        <f t="shared" si="84"/>
        <v>#DIV/0!</v>
      </c>
      <c r="BK68">
        <f t="shared" si="85"/>
        <v>4.2964091758803972E-3</v>
      </c>
      <c r="BL68" t="e">
        <f t="shared" si="86"/>
        <v>#DIV/0!</v>
      </c>
      <c r="BM68" t="e">
        <f t="shared" si="87"/>
        <v>#DIV/0!</v>
      </c>
      <c r="BN68" t="s">
        <v>286</v>
      </c>
      <c r="BO68">
        <v>0</v>
      </c>
      <c r="BP68" t="e">
        <f t="shared" si="88"/>
        <v>#DIV/0!</v>
      </c>
      <c r="BQ68" t="e">
        <f t="shared" si="89"/>
        <v>#DIV/0!</v>
      </c>
      <c r="BR68" t="e">
        <f t="shared" si="90"/>
        <v>#DIV/0!</v>
      </c>
      <c r="BS68" t="e">
        <f t="shared" si="91"/>
        <v>#DIV/0!</v>
      </c>
      <c r="BT68" t="e">
        <f t="shared" si="92"/>
        <v>#DIV/0!</v>
      </c>
      <c r="BU68" t="e">
        <f t="shared" si="93"/>
        <v>#DIV/0!</v>
      </c>
      <c r="BV68" t="e">
        <f t="shared" si="94"/>
        <v>#DIV/0!</v>
      </c>
      <c r="BW68" t="e">
        <f t="shared" si="95"/>
        <v>#DIV/0!</v>
      </c>
      <c r="BX68">
        <f t="shared" si="96"/>
        <v>1199.96571428571</v>
      </c>
      <c r="BY68">
        <f t="shared" si="97"/>
        <v>1009.1594999999966</v>
      </c>
      <c r="BZ68">
        <f t="shared" si="98"/>
        <v>0.84099027829366568</v>
      </c>
      <c r="CA68">
        <f t="shared" si="99"/>
        <v>0.16151123710677451</v>
      </c>
      <c r="CB68">
        <v>9</v>
      </c>
      <c r="CC68">
        <v>0.5</v>
      </c>
      <c r="CD68" t="s">
        <v>287</v>
      </c>
      <c r="CE68">
        <v>2</v>
      </c>
      <c r="CF68" t="b">
        <v>1</v>
      </c>
      <c r="CG68">
        <v>1617086380.5</v>
      </c>
      <c r="CH68">
        <v>330.749142857143</v>
      </c>
      <c r="CI68">
        <v>347.21214285714302</v>
      </c>
      <c r="CJ68">
        <v>21.4788285714286</v>
      </c>
      <c r="CK68">
        <v>20.054057142857101</v>
      </c>
      <c r="CL68">
        <v>326.38728571428601</v>
      </c>
      <c r="CM68">
        <v>21.496528571428598</v>
      </c>
      <c r="CN68">
        <v>600.01371428571395</v>
      </c>
      <c r="CO68">
        <v>101.114285714286</v>
      </c>
      <c r="CP68">
        <v>4.5549657142857101E-2</v>
      </c>
      <c r="CQ68">
        <v>26.638228571428598</v>
      </c>
      <c r="CR68">
        <v>26.1657571428571</v>
      </c>
      <c r="CS68">
        <v>999.9</v>
      </c>
      <c r="CT68">
        <v>0</v>
      </c>
      <c r="CU68">
        <v>0</v>
      </c>
      <c r="CV68">
        <v>9990.44571428571</v>
      </c>
      <c r="CW68">
        <v>0</v>
      </c>
      <c r="CX68">
        <v>43.073071428571403</v>
      </c>
      <c r="CY68">
        <v>1199.96571428571</v>
      </c>
      <c r="CZ68">
        <v>0.96699000000000002</v>
      </c>
      <c r="DA68">
        <v>3.3009499999999997E-2</v>
      </c>
      <c r="DB68">
        <v>0</v>
      </c>
      <c r="DC68">
        <v>2.6541142857142899</v>
      </c>
      <c r="DD68">
        <v>0</v>
      </c>
      <c r="DE68">
        <v>3465.9985714285699</v>
      </c>
      <c r="DF68">
        <v>10371.9571428571</v>
      </c>
      <c r="DG68">
        <v>39.875</v>
      </c>
      <c r="DH68">
        <v>42.767714285714298</v>
      </c>
      <c r="DI68">
        <v>41.508857142857103</v>
      </c>
      <c r="DJ68">
        <v>40.964142857142903</v>
      </c>
      <c r="DK68">
        <v>39.936999999999998</v>
      </c>
      <c r="DL68">
        <v>1160.3557142857101</v>
      </c>
      <c r="DM68">
        <v>39.61</v>
      </c>
      <c r="DN68">
        <v>0</v>
      </c>
      <c r="DO68">
        <v>1617086383.3</v>
      </c>
      <c r="DP68">
        <v>0</v>
      </c>
      <c r="DQ68">
        <v>2.6821519999999999</v>
      </c>
      <c r="DR68">
        <v>-0.218153856532248</v>
      </c>
      <c r="DS68">
        <v>28.510769282828701</v>
      </c>
      <c r="DT68">
        <v>3463.4692</v>
      </c>
      <c r="DU68">
        <v>15</v>
      </c>
      <c r="DV68">
        <v>1617085932.5</v>
      </c>
      <c r="DW68" t="s">
        <v>288</v>
      </c>
      <c r="DX68">
        <v>1617085932.5</v>
      </c>
      <c r="DY68">
        <v>1617085930.5</v>
      </c>
      <c r="DZ68">
        <v>3</v>
      </c>
      <c r="EA68">
        <v>4.1000000000000002E-2</v>
      </c>
      <c r="EB68">
        <v>4.0000000000000001E-3</v>
      </c>
      <c r="EC68">
        <v>4.3620000000000001</v>
      </c>
      <c r="ED68">
        <v>-1.7999999999999999E-2</v>
      </c>
      <c r="EE68">
        <v>400</v>
      </c>
      <c r="EF68">
        <v>20</v>
      </c>
      <c r="EG68">
        <v>0.24</v>
      </c>
      <c r="EH68">
        <v>0.04</v>
      </c>
      <c r="EI68">
        <v>100</v>
      </c>
      <c r="EJ68">
        <v>100</v>
      </c>
      <c r="EK68">
        <v>4.3609999999999998</v>
      </c>
      <c r="EL68">
        <v>-1.77E-2</v>
      </c>
      <c r="EM68">
        <v>4.3617000000000399</v>
      </c>
      <c r="EN68">
        <v>0</v>
      </c>
      <c r="EO68">
        <v>0</v>
      </c>
      <c r="EP68">
        <v>0</v>
      </c>
      <c r="EQ68">
        <v>-1.7669999999998999E-2</v>
      </c>
      <c r="ER68">
        <v>0</v>
      </c>
      <c r="ES68">
        <v>0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7.5</v>
      </c>
      <c r="EZ68">
        <v>7.5</v>
      </c>
      <c r="FA68">
        <v>18</v>
      </c>
      <c r="FB68">
        <v>646.31799999999998</v>
      </c>
      <c r="FC68">
        <v>393.149</v>
      </c>
      <c r="FD68">
        <v>24.9999</v>
      </c>
      <c r="FE68">
        <v>26.970300000000002</v>
      </c>
      <c r="FF68">
        <v>30.0001</v>
      </c>
      <c r="FG68">
        <v>26.947199999999999</v>
      </c>
      <c r="FH68">
        <v>26.986999999999998</v>
      </c>
      <c r="FI68">
        <v>19.247299999999999</v>
      </c>
      <c r="FJ68">
        <v>16.674399999999999</v>
      </c>
      <c r="FK68">
        <v>52.870600000000003</v>
      </c>
      <c r="FL68">
        <v>25</v>
      </c>
      <c r="FM68">
        <v>362.86099999999999</v>
      </c>
      <c r="FN68">
        <v>20</v>
      </c>
      <c r="FO68">
        <v>97.062100000000001</v>
      </c>
      <c r="FP68">
        <v>99.624399999999994</v>
      </c>
    </row>
    <row r="69" spans="1:172" x14ac:dyDescent="0.15">
      <c r="A69">
        <v>53</v>
      </c>
      <c r="B69">
        <v>1617086386.5</v>
      </c>
      <c r="C69">
        <v>208.5</v>
      </c>
      <c r="D69" t="s">
        <v>391</v>
      </c>
      <c r="E69" t="s">
        <v>392</v>
      </c>
      <c r="F69">
        <v>4</v>
      </c>
      <c r="G69">
        <v>1617086384.1875</v>
      </c>
      <c r="H69">
        <f t="shared" si="50"/>
        <v>9.7345125763361536E-4</v>
      </c>
      <c r="I69">
        <f t="shared" si="51"/>
        <v>0.9734512576336154</v>
      </c>
      <c r="J69">
        <f t="shared" si="52"/>
        <v>4.4153883186375742</v>
      </c>
      <c r="K69">
        <f t="shared" si="53"/>
        <v>336.56262500000003</v>
      </c>
      <c r="L69">
        <f t="shared" si="54"/>
        <v>240.16098163971088</v>
      </c>
      <c r="M69">
        <f t="shared" si="55"/>
        <v>24.294448383132398</v>
      </c>
      <c r="N69">
        <f t="shared" si="56"/>
        <v>34.046343685505811</v>
      </c>
      <c r="O69">
        <f t="shared" si="57"/>
        <v>7.8934727289455817E-2</v>
      </c>
      <c r="P69">
        <f t="shared" si="58"/>
        <v>2.9455388618654434</v>
      </c>
      <c r="Q69">
        <f t="shared" si="59"/>
        <v>7.7778143883029699E-2</v>
      </c>
      <c r="R69">
        <f t="shared" si="60"/>
        <v>4.8713842576124114E-2</v>
      </c>
      <c r="S69">
        <f t="shared" si="61"/>
        <v>193.81242150000003</v>
      </c>
      <c r="T69">
        <f t="shared" si="62"/>
        <v>27.523802854629885</v>
      </c>
      <c r="U69">
        <f t="shared" si="63"/>
        <v>26.148924999999998</v>
      </c>
      <c r="V69">
        <f t="shared" si="64"/>
        <v>3.4041083752094976</v>
      </c>
      <c r="W69">
        <f t="shared" si="65"/>
        <v>62.015862069208985</v>
      </c>
      <c r="X69">
        <f t="shared" si="66"/>
        <v>2.1729285223704284</v>
      </c>
      <c r="Y69">
        <f t="shared" si="67"/>
        <v>3.5038270046870679</v>
      </c>
      <c r="Z69">
        <f t="shared" si="68"/>
        <v>1.2311798528390692</v>
      </c>
      <c r="AA69">
        <f t="shared" si="69"/>
        <v>-42.929200461642438</v>
      </c>
      <c r="AB69">
        <f t="shared" si="70"/>
        <v>77.712696717285837</v>
      </c>
      <c r="AC69">
        <f t="shared" si="71"/>
        <v>5.6593468557835251</v>
      </c>
      <c r="AD69">
        <f t="shared" si="72"/>
        <v>234.25526461142695</v>
      </c>
      <c r="AE69">
        <f t="shared" si="73"/>
        <v>10.819139560936579</v>
      </c>
      <c r="AF69">
        <f t="shared" si="74"/>
        <v>0.97275114331183432</v>
      </c>
      <c r="AG69">
        <f t="shared" si="75"/>
        <v>4.4153883186375742</v>
      </c>
      <c r="AH69">
        <v>361.01012286316501</v>
      </c>
      <c r="AI69">
        <v>346.90646666666697</v>
      </c>
      <c r="AJ69">
        <v>1.6336839803001999</v>
      </c>
      <c r="AK69">
        <v>66.499915544852101</v>
      </c>
      <c r="AL69">
        <f t="shared" si="76"/>
        <v>0.9734512576336154</v>
      </c>
      <c r="AM69">
        <v>20.0520865246753</v>
      </c>
      <c r="AN69">
        <v>21.480836363636399</v>
      </c>
      <c r="AO69">
        <v>2.6837287834864402E-6</v>
      </c>
      <c r="AP69">
        <v>79.88</v>
      </c>
      <c r="AQ69">
        <v>0</v>
      </c>
      <c r="AR69">
        <v>0</v>
      </c>
      <c r="AS69">
        <f t="shared" si="77"/>
        <v>1</v>
      </c>
      <c r="AT69">
        <f t="shared" si="78"/>
        <v>0</v>
      </c>
      <c r="AU69">
        <f t="shared" si="79"/>
        <v>53429.322874618454</v>
      </c>
      <c r="AV69" t="s">
        <v>286</v>
      </c>
      <c r="AW69" t="s">
        <v>286</v>
      </c>
      <c r="AX69">
        <v>0</v>
      </c>
      <c r="AY69">
        <v>0</v>
      </c>
      <c r="AZ69" t="e">
        <f t="shared" si="80"/>
        <v>#DIV/0!</v>
      </c>
      <c r="BA69">
        <v>0</v>
      </c>
      <c r="BB69" t="s">
        <v>286</v>
      </c>
      <c r="BC69" t="s">
        <v>286</v>
      </c>
      <c r="BD69">
        <v>0</v>
      </c>
      <c r="BE69">
        <v>0</v>
      </c>
      <c r="BF69" t="e">
        <f t="shared" si="81"/>
        <v>#DIV/0!</v>
      </c>
      <c r="BG69">
        <v>0.5</v>
      </c>
      <c r="BH69">
        <f t="shared" si="82"/>
        <v>1009.1830500000002</v>
      </c>
      <c r="BI69">
        <f t="shared" si="83"/>
        <v>4.4153883186375742</v>
      </c>
      <c r="BJ69" t="e">
        <f t="shared" si="84"/>
        <v>#DIV/0!</v>
      </c>
      <c r="BK69">
        <f t="shared" si="85"/>
        <v>4.3752105414746846E-3</v>
      </c>
      <c r="BL69" t="e">
        <f t="shared" si="86"/>
        <v>#DIV/0!</v>
      </c>
      <c r="BM69" t="e">
        <f t="shared" si="87"/>
        <v>#DIV/0!</v>
      </c>
      <c r="BN69" t="s">
        <v>286</v>
      </c>
      <c r="BO69">
        <v>0</v>
      </c>
      <c r="BP69" t="e">
        <f t="shared" si="88"/>
        <v>#DIV/0!</v>
      </c>
      <c r="BQ69" t="e">
        <f t="shared" si="89"/>
        <v>#DIV/0!</v>
      </c>
      <c r="BR69" t="e">
        <f t="shared" si="90"/>
        <v>#DIV/0!</v>
      </c>
      <c r="BS69" t="e">
        <f t="shared" si="91"/>
        <v>#DIV/0!</v>
      </c>
      <c r="BT69" t="e">
        <f t="shared" si="92"/>
        <v>#DIV/0!</v>
      </c>
      <c r="BU69" t="e">
        <f t="shared" si="93"/>
        <v>#DIV/0!</v>
      </c>
      <c r="BV69" t="e">
        <f t="shared" si="94"/>
        <v>#DIV/0!</v>
      </c>
      <c r="BW69" t="e">
        <f t="shared" si="95"/>
        <v>#DIV/0!</v>
      </c>
      <c r="BX69">
        <f t="shared" si="96"/>
        <v>1199.9937500000001</v>
      </c>
      <c r="BY69">
        <f t="shared" si="97"/>
        <v>1009.1830500000002</v>
      </c>
      <c r="BZ69">
        <f t="shared" si="98"/>
        <v>0.84099025515757908</v>
      </c>
      <c r="CA69">
        <f t="shared" si="99"/>
        <v>0.16151119245412737</v>
      </c>
      <c r="CB69">
        <v>9</v>
      </c>
      <c r="CC69">
        <v>0.5</v>
      </c>
      <c r="CD69" t="s">
        <v>287</v>
      </c>
      <c r="CE69">
        <v>2</v>
      </c>
      <c r="CF69" t="b">
        <v>1</v>
      </c>
      <c r="CG69">
        <v>1617086384.1875</v>
      </c>
      <c r="CH69">
        <v>336.56262500000003</v>
      </c>
      <c r="CI69">
        <v>353.28187500000001</v>
      </c>
      <c r="CJ69">
        <v>21.480325000000001</v>
      </c>
      <c r="CK69">
        <v>20.052587500000001</v>
      </c>
      <c r="CL69">
        <v>332.20100000000002</v>
      </c>
      <c r="CM69">
        <v>21.498000000000001</v>
      </c>
      <c r="CN69">
        <v>600.01962500000002</v>
      </c>
      <c r="CO69">
        <v>101.113375</v>
      </c>
      <c r="CP69">
        <v>4.5640162499999998E-2</v>
      </c>
      <c r="CQ69">
        <v>26.638300000000001</v>
      </c>
      <c r="CR69">
        <v>26.148924999999998</v>
      </c>
      <c r="CS69">
        <v>999.9</v>
      </c>
      <c r="CT69">
        <v>0</v>
      </c>
      <c r="CU69">
        <v>0</v>
      </c>
      <c r="CV69">
        <v>9980.3125</v>
      </c>
      <c r="CW69">
        <v>0</v>
      </c>
      <c r="CX69">
        <v>43.130474999999997</v>
      </c>
      <c r="CY69">
        <v>1199.9937500000001</v>
      </c>
      <c r="CZ69">
        <v>0.96699087500000003</v>
      </c>
      <c r="DA69">
        <v>3.30086375E-2</v>
      </c>
      <c r="DB69">
        <v>0</v>
      </c>
      <c r="DC69">
        <v>2.7290749999999999</v>
      </c>
      <c r="DD69">
        <v>0</v>
      </c>
      <c r="DE69">
        <v>3468.0287499999999</v>
      </c>
      <c r="DF69">
        <v>10372.200000000001</v>
      </c>
      <c r="DG69">
        <v>39.859250000000003</v>
      </c>
      <c r="DH69">
        <v>42.757750000000001</v>
      </c>
      <c r="DI69">
        <v>41.546624999999999</v>
      </c>
      <c r="DJ69">
        <v>40.999749999999999</v>
      </c>
      <c r="DK69">
        <v>39.952750000000002</v>
      </c>
      <c r="DL69">
        <v>1160.38375</v>
      </c>
      <c r="DM69">
        <v>39.61</v>
      </c>
      <c r="DN69">
        <v>0</v>
      </c>
      <c r="DO69">
        <v>1617086387.5</v>
      </c>
      <c r="DP69">
        <v>0</v>
      </c>
      <c r="DQ69">
        <v>2.6664384615384602</v>
      </c>
      <c r="DR69">
        <v>-0.18780854798772501</v>
      </c>
      <c r="DS69">
        <v>31.100854650594901</v>
      </c>
      <c r="DT69">
        <v>3465.34846153846</v>
      </c>
      <c r="DU69">
        <v>15</v>
      </c>
      <c r="DV69">
        <v>1617085932.5</v>
      </c>
      <c r="DW69" t="s">
        <v>288</v>
      </c>
      <c r="DX69">
        <v>1617085932.5</v>
      </c>
      <c r="DY69">
        <v>1617085930.5</v>
      </c>
      <c r="DZ69">
        <v>3</v>
      </c>
      <c r="EA69">
        <v>4.1000000000000002E-2</v>
      </c>
      <c r="EB69">
        <v>4.0000000000000001E-3</v>
      </c>
      <c r="EC69">
        <v>4.3620000000000001</v>
      </c>
      <c r="ED69">
        <v>-1.7999999999999999E-2</v>
      </c>
      <c r="EE69">
        <v>400</v>
      </c>
      <c r="EF69">
        <v>20</v>
      </c>
      <c r="EG69">
        <v>0.24</v>
      </c>
      <c r="EH69">
        <v>0.04</v>
      </c>
      <c r="EI69">
        <v>100</v>
      </c>
      <c r="EJ69">
        <v>100</v>
      </c>
      <c r="EK69">
        <v>4.3620000000000001</v>
      </c>
      <c r="EL69">
        <v>-1.7600000000000001E-2</v>
      </c>
      <c r="EM69">
        <v>4.3617000000000399</v>
      </c>
      <c r="EN69">
        <v>0</v>
      </c>
      <c r="EO69">
        <v>0</v>
      </c>
      <c r="EP69">
        <v>0</v>
      </c>
      <c r="EQ69">
        <v>-1.7669999999998999E-2</v>
      </c>
      <c r="ER69">
        <v>0</v>
      </c>
      <c r="ES69">
        <v>0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7.6</v>
      </c>
      <c r="EZ69">
        <v>7.6</v>
      </c>
      <c r="FA69">
        <v>18</v>
      </c>
      <c r="FB69">
        <v>646.048</v>
      </c>
      <c r="FC69">
        <v>393.32400000000001</v>
      </c>
      <c r="FD69">
        <v>24.9999</v>
      </c>
      <c r="FE69">
        <v>26.970400000000001</v>
      </c>
      <c r="FF69">
        <v>30.0001</v>
      </c>
      <c r="FG69">
        <v>26.947199999999999</v>
      </c>
      <c r="FH69">
        <v>26.986999999999998</v>
      </c>
      <c r="FI69">
        <v>19.5365</v>
      </c>
      <c r="FJ69">
        <v>16.674399999999999</v>
      </c>
      <c r="FK69">
        <v>52.870600000000003</v>
      </c>
      <c r="FL69">
        <v>25</v>
      </c>
      <c r="FM69">
        <v>369.63799999999998</v>
      </c>
      <c r="FN69">
        <v>20</v>
      </c>
      <c r="FO69">
        <v>97.061700000000002</v>
      </c>
      <c r="FP69">
        <v>99.624300000000005</v>
      </c>
    </row>
    <row r="70" spans="1:172" x14ac:dyDescent="0.15">
      <c r="A70">
        <v>54</v>
      </c>
      <c r="B70">
        <v>1617086390.5</v>
      </c>
      <c r="C70">
        <v>212.5</v>
      </c>
      <c r="D70" t="s">
        <v>393</v>
      </c>
      <c r="E70" t="s">
        <v>394</v>
      </c>
      <c r="F70">
        <v>4</v>
      </c>
      <c r="G70">
        <v>1617086388.5</v>
      </c>
      <c r="H70">
        <f t="shared" si="50"/>
        <v>9.7308654526054913E-4</v>
      </c>
      <c r="I70">
        <f t="shared" si="51"/>
        <v>0.97308654526054916</v>
      </c>
      <c r="J70">
        <f t="shared" si="52"/>
        <v>4.5349699093028075</v>
      </c>
      <c r="K70">
        <f t="shared" si="53"/>
        <v>343.47828571428602</v>
      </c>
      <c r="L70">
        <f t="shared" si="54"/>
        <v>244.54169005272806</v>
      </c>
      <c r="M70">
        <f t="shared" si="55"/>
        <v>24.737597117497412</v>
      </c>
      <c r="N70">
        <f t="shared" si="56"/>
        <v>34.745925935068939</v>
      </c>
      <c r="O70">
        <f t="shared" si="57"/>
        <v>7.8959161708623354E-2</v>
      </c>
      <c r="P70">
        <f t="shared" si="58"/>
        <v>2.9461302990765468</v>
      </c>
      <c r="Q70">
        <f t="shared" si="59"/>
        <v>7.7802096461890985E-2</v>
      </c>
      <c r="R70">
        <f t="shared" si="60"/>
        <v>4.8728855490200576E-2</v>
      </c>
      <c r="S70">
        <f t="shared" si="61"/>
        <v>193.81227900000047</v>
      </c>
      <c r="T70">
        <f t="shared" si="62"/>
        <v>27.52330240743828</v>
      </c>
      <c r="U70">
        <f t="shared" si="63"/>
        <v>26.145600000000002</v>
      </c>
      <c r="V70">
        <f t="shared" si="64"/>
        <v>3.4034394168300199</v>
      </c>
      <c r="W70">
        <f t="shared" si="65"/>
        <v>62.022223557715229</v>
      </c>
      <c r="X70">
        <f t="shared" si="66"/>
        <v>2.1730965700337284</v>
      </c>
      <c r="Y70">
        <f t="shared" si="67"/>
        <v>3.5037385720483525</v>
      </c>
      <c r="Z70">
        <f t="shared" si="68"/>
        <v>1.2303428467962916</v>
      </c>
      <c r="AA70">
        <f t="shared" si="69"/>
        <v>-42.913116645990215</v>
      </c>
      <c r="AB70">
        <f t="shared" si="70"/>
        <v>78.188345610675</v>
      </c>
      <c r="AC70">
        <f t="shared" si="71"/>
        <v>5.6927354114878277</v>
      </c>
      <c r="AD70">
        <f t="shared" si="72"/>
        <v>234.78024337617308</v>
      </c>
      <c r="AE70">
        <f t="shared" si="73"/>
        <v>11.00052013696329</v>
      </c>
      <c r="AF70">
        <f t="shared" si="74"/>
        <v>0.97284371941788694</v>
      </c>
      <c r="AG70">
        <f t="shared" si="75"/>
        <v>4.5349699093028075</v>
      </c>
      <c r="AH70">
        <v>367.808187463531</v>
      </c>
      <c r="AI70">
        <v>353.48258787878802</v>
      </c>
      <c r="AJ70">
        <v>1.64236247067693</v>
      </c>
      <c r="AK70">
        <v>66.499915544852101</v>
      </c>
      <c r="AL70">
        <f t="shared" si="76"/>
        <v>0.97308654526054916</v>
      </c>
      <c r="AM70">
        <v>20.054149842770599</v>
      </c>
      <c r="AN70">
        <v>21.4823296969697</v>
      </c>
      <c r="AO70">
        <v>6.1446557263214002E-6</v>
      </c>
      <c r="AP70">
        <v>79.88</v>
      </c>
      <c r="AQ70">
        <v>0</v>
      </c>
      <c r="AR70">
        <v>0</v>
      </c>
      <c r="AS70">
        <f t="shared" si="77"/>
        <v>1</v>
      </c>
      <c r="AT70">
        <f t="shared" si="78"/>
        <v>0</v>
      </c>
      <c r="AU70">
        <f t="shared" si="79"/>
        <v>53446.638254664977</v>
      </c>
      <c r="AV70" t="s">
        <v>286</v>
      </c>
      <c r="AW70" t="s">
        <v>286</v>
      </c>
      <c r="AX70">
        <v>0</v>
      </c>
      <c r="AY70">
        <v>0</v>
      </c>
      <c r="AZ70" t="e">
        <f t="shared" si="80"/>
        <v>#DIV/0!</v>
      </c>
      <c r="BA70">
        <v>0</v>
      </c>
      <c r="BB70" t="s">
        <v>286</v>
      </c>
      <c r="BC70" t="s">
        <v>286</v>
      </c>
      <c r="BD70">
        <v>0</v>
      </c>
      <c r="BE70">
        <v>0</v>
      </c>
      <c r="BF70" t="e">
        <f t="shared" si="81"/>
        <v>#DIV/0!</v>
      </c>
      <c r="BG70">
        <v>0.5</v>
      </c>
      <c r="BH70">
        <f t="shared" si="82"/>
        <v>1009.1823000000024</v>
      </c>
      <c r="BI70">
        <f t="shared" si="83"/>
        <v>4.5349699093028075</v>
      </c>
      <c r="BJ70" t="e">
        <f t="shared" si="84"/>
        <v>#DIV/0!</v>
      </c>
      <c r="BK70">
        <f t="shared" si="85"/>
        <v>4.4937073403911228E-3</v>
      </c>
      <c r="BL70" t="e">
        <f t="shared" si="86"/>
        <v>#DIV/0!</v>
      </c>
      <c r="BM70" t="e">
        <f t="shared" si="87"/>
        <v>#DIV/0!</v>
      </c>
      <c r="BN70" t="s">
        <v>286</v>
      </c>
      <c r="BO70">
        <v>0</v>
      </c>
      <c r="BP70" t="e">
        <f t="shared" si="88"/>
        <v>#DIV/0!</v>
      </c>
      <c r="BQ70" t="e">
        <f t="shared" si="89"/>
        <v>#DIV/0!</v>
      </c>
      <c r="BR70" t="e">
        <f t="shared" si="90"/>
        <v>#DIV/0!</v>
      </c>
      <c r="BS70" t="e">
        <f t="shared" si="91"/>
        <v>#DIV/0!</v>
      </c>
      <c r="BT70" t="e">
        <f t="shared" si="92"/>
        <v>#DIV/0!</v>
      </c>
      <c r="BU70" t="e">
        <f t="shared" si="93"/>
        <v>#DIV/0!</v>
      </c>
      <c r="BV70" t="e">
        <f t="shared" si="94"/>
        <v>#DIV/0!</v>
      </c>
      <c r="BW70" t="e">
        <f t="shared" si="95"/>
        <v>#DIV/0!</v>
      </c>
      <c r="BX70">
        <f t="shared" si="96"/>
        <v>1199.99285714286</v>
      </c>
      <c r="BY70">
        <f t="shared" si="97"/>
        <v>1009.1823000000024</v>
      </c>
      <c r="BZ70">
        <f t="shared" si="98"/>
        <v>0.84099025589438037</v>
      </c>
      <c r="CA70">
        <f t="shared" si="99"/>
        <v>0.16151119387615404</v>
      </c>
      <c r="CB70">
        <v>9</v>
      </c>
      <c r="CC70">
        <v>0.5</v>
      </c>
      <c r="CD70" t="s">
        <v>287</v>
      </c>
      <c r="CE70">
        <v>2</v>
      </c>
      <c r="CF70" t="b">
        <v>1</v>
      </c>
      <c r="CG70">
        <v>1617086388.5</v>
      </c>
      <c r="CH70">
        <v>343.47828571428602</v>
      </c>
      <c r="CI70">
        <v>360.47957142857098</v>
      </c>
      <c r="CJ70">
        <v>21.481985714285699</v>
      </c>
      <c r="CK70">
        <v>20.054128571428599</v>
      </c>
      <c r="CL70">
        <v>339.11642857142903</v>
      </c>
      <c r="CM70">
        <v>21.4996714285714</v>
      </c>
      <c r="CN70">
        <v>600.02542857142896</v>
      </c>
      <c r="CO70">
        <v>101.113428571429</v>
      </c>
      <c r="CP70">
        <v>4.5588985714285699E-2</v>
      </c>
      <c r="CQ70">
        <v>26.637871428571401</v>
      </c>
      <c r="CR70">
        <v>26.145600000000002</v>
      </c>
      <c r="CS70">
        <v>999.9</v>
      </c>
      <c r="CT70">
        <v>0</v>
      </c>
      <c r="CU70">
        <v>0</v>
      </c>
      <c r="CV70">
        <v>9983.6628571428591</v>
      </c>
      <c r="CW70">
        <v>0</v>
      </c>
      <c r="CX70">
        <v>40.2714142857143</v>
      </c>
      <c r="CY70">
        <v>1199.99285714286</v>
      </c>
      <c r="CZ70">
        <v>0.96699100000000004</v>
      </c>
      <c r="DA70">
        <v>3.3008514285714302E-2</v>
      </c>
      <c r="DB70">
        <v>0</v>
      </c>
      <c r="DC70">
        <v>2.5556285714285698</v>
      </c>
      <c r="DD70">
        <v>0</v>
      </c>
      <c r="DE70">
        <v>3470.13</v>
      </c>
      <c r="DF70">
        <v>10372.185714285701</v>
      </c>
      <c r="DG70">
        <v>39.8212857142857</v>
      </c>
      <c r="DH70">
        <v>42.75</v>
      </c>
      <c r="DI70">
        <v>41.526571428571401</v>
      </c>
      <c r="DJ70">
        <v>40.990714285714297</v>
      </c>
      <c r="DK70">
        <v>39.9462857142857</v>
      </c>
      <c r="DL70">
        <v>1160.3828571428601</v>
      </c>
      <c r="DM70">
        <v>39.61</v>
      </c>
      <c r="DN70">
        <v>0</v>
      </c>
      <c r="DO70">
        <v>1617086391.0999999</v>
      </c>
      <c r="DP70">
        <v>0</v>
      </c>
      <c r="DQ70">
        <v>2.6556846153846201</v>
      </c>
      <c r="DR70">
        <v>-0.33517265408795999</v>
      </c>
      <c r="DS70">
        <v>31.016068388669499</v>
      </c>
      <c r="DT70">
        <v>3467.2292307692301</v>
      </c>
      <c r="DU70">
        <v>15</v>
      </c>
      <c r="DV70">
        <v>1617085932.5</v>
      </c>
      <c r="DW70" t="s">
        <v>288</v>
      </c>
      <c r="DX70">
        <v>1617085932.5</v>
      </c>
      <c r="DY70">
        <v>1617085930.5</v>
      </c>
      <c r="DZ70">
        <v>3</v>
      </c>
      <c r="EA70">
        <v>4.1000000000000002E-2</v>
      </c>
      <c r="EB70">
        <v>4.0000000000000001E-3</v>
      </c>
      <c r="EC70">
        <v>4.3620000000000001</v>
      </c>
      <c r="ED70">
        <v>-1.7999999999999999E-2</v>
      </c>
      <c r="EE70">
        <v>400</v>
      </c>
      <c r="EF70">
        <v>20</v>
      </c>
      <c r="EG70">
        <v>0.24</v>
      </c>
      <c r="EH70">
        <v>0.04</v>
      </c>
      <c r="EI70">
        <v>100</v>
      </c>
      <c r="EJ70">
        <v>100</v>
      </c>
      <c r="EK70">
        <v>4.3620000000000001</v>
      </c>
      <c r="EL70">
        <v>-1.7600000000000001E-2</v>
      </c>
      <c r="EM70">
        <v>4.3617000000000399</v>
      </c>
      <c r="EN70">
        <v>0</v>
      </c>
      <c r="EO70">
        <v>0</v>
      </c>
      <c r="EP70">
        <v>0</v>
      </c>
      <c r="EQ70">
        <v>-1.7669999999998999E-2</v>
      </c>
      <c r="ER70">
        <v>0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7.6</v>
      </c>
      <c r="EZ70">
        <v>7.7</v>
      </c>
      <c r="FA70">
        <v>18</v>
      </c>
      <c r="FB70">
        <v>646.26</v>
      </c>
      <c r="FC70">
        <v>393.35300000000001</v>
      </c>
      <c r="FD70">
        <v>24.9999</v>
      </c>
      <c r="FE70">
        <v>26.971399999999999</v>
      </c>
      <c r="FF70">
        <v>30.0002</v>
      </c>
      <c r="FG70">
        <v>26.947199999999999</v>
      </c>
      <c r="FH70">
        <v>26.986999999999998</v>
      </c>
      <c r="FI70">
        <v>19.820499999999999</v>
      </c>
      <c r="FJ70">
        <v>16.674399999999999</v>
      </c>
      <c r="FK70">
        <v>52.870600000000003</v>
      </c>
      <c r="FL70">
        <v>25</v>
      </c>
      <c r="FM70">
        <v>376.36</v>
      </c>
      <c r="FN70">
        <v>20</v>
      </c>
      <c r="FO70">
        <v>97.061499999999995</v>
      </c>
      <c r="FP70">
        <v>99.625699999999995</v>
      </c>
    </row>
    <row r="71" spans="1:172" x14ac:dyDescent="0.15">
      <c r="A71">
        <v>55</v>
      </c>
      <c r="B71">
        <v>1617086394.5</v>
      </c>
      <c r="C71">
        <v>216.5</v>
      </c>
      <c r="D71" t="s">
        <v>395</v>
      </c>
      <c r="E71" t="s">
        <v>396</v>
      </c>
      <c r="F71">
        <v>4</v>
      </c>
      <c r="G71">
        <v>1617086392.1875</v>
      </c>
      <c r="H71">
        <f t="shared" si="50"/>
        <v>9.7427082354400129E-4</v>
      </c>
      <c r="I71">
        <f t="shared" si="51"/>
        <v>0.9742708235440013</v>
      </c>
      <c r="J71">
        <f t="shared" si="52"/>
        <v>4.6975617023889429</v>
      </c>
      <c r="K71">
        <f t="shared" si="53"/>
        <v>349.435</v>
      </c>
      <c r="L71">
        <f t="shared" si="54"/>
        <v>247.21919161172247</v>
      </c>
      <c r="M71">
        <f t="shared" si="55"/>
        <v>25.008852561525728</v>
      </c>
      <c r="N71">
        <f t="shared" si="56"/>
        <v>35.349069535677437</v>
      </c>
      <c r="O71">
        <f t="shared" si="57"/>
        <v>7.9076949387226494E-2</v>
      </c>
      <c r="P71">
        <f t="shared" si="58"/>
        <v>2.9469285037871047</v>
      </c>
      <c r="Q71">
        <f t="shared" si="59"/>
        <v>7.791676616439798E-2</v>
      </c>
      <c r="R71">
        <f t="shared" si="60"/>
        <v>4.8800798686216465E-2</v>
      </c>
      <c r="S71">
        <f t="shared" si="61"/>
        <v>193.81222200000002</v>
      </c>
      <c r="T71">
        <f t="shared" si="62"/>
        <v>27.523100555361733</v>
      </c>
      <c r="U71">
        <f t="shared" si="63"/>
        <v>26.144549999999999</v>
      </c>
      <c r="V71">
        <f t="shared" si="64"/>
        <v>3.4032281906689255</v>
      </c>
      <c r="W71">
        <f t="shared" si="65"/>
        <v>62.023396997441395</v>
      </c>
      <c r="X71">
        <f t="shared" si="66"/>
        <v>2.1731797350296418</v>
      </c>
      <c r="Y71">
        <f t="shared" si="67"/>
        <v>3.5038063702303992</v>
      </c>
      <c r="Z71">
        <f t="shared" si="68"/>
        <v>1.2300484556392837</v>
      </c>
      <c r="AA71">
        <f t="shared" si="69"/>
        <v>-42.965343318290458</v>
      </c>
      <c r="AB71">
        <f t="shared" si="70"/>
        <v>78.428549707784896</v>
      </c>
      <c r="AC71">
        <f t="shared" si="71"/>
        <v>5.7086569034699712</v>
      </c>
      <c r="AD71">
        <f t="shared" si="72"/>
        <v>234.98408529296444</v>
      </c>
      <c r="AE71">
        <f t="shared" si="73"/>
        <v>11.234694155988741</v>
      </c>
      <c r="AF71">
        <f t="shared" si="74"/>
        <v>0.97418279478772807</v>
      </c>
      <c r="AG71">
        <f t="shared" si="75"/>
        <v>4.6975617023889429</v>
      </c>
      <c r="AH71">
        <v>374.81877203346102</v>
      </c>
      <c r="AI71">
        <v>360.12647272727298</v>
      </c>
      <c r="AJ71">
        <v>1.66837182222543</v>
      </c>
      <c r="AK71">
        <v>66.499915544852101</v>
      </c>
      <c r="AL71">
        <f t="shared" si="76"/>
        <v>0.9742708235440013</v>
      </c>
      <c r="AM71">
        <v>20.052360682251098</v>
      </c>
      <c r="AN71">
        <v>21.482400606060601</v>
      </c>
      <c r="AO71">
        <v>-1.9672353790108502E-6</v>
      </c>
      <c r="AP71">
        <v>79.88</v>
      </c>
      <c r="AQ71">
        <v>0</v>
      </c>
      <c r="AR71">
        <v>0</v>
      </c>
      <c r="AS71">
        <f t="shared" si="77"/>
        <v>1</v>
      </c>
      <c r="AT71">
        <f t="shared" si="78"/>
        <v>0</v>
      </c>
      <c r="AU71">
        <f t="shared" si="79"/>
        <v>53469.878532876086</v>
      </c>
      <c r="AV71" t="s">
        <v>286</v>
      </c>
      <c r="AW71" t="s">
        <v>286</v>
      </c>
      <c r="AX71">
        <v>0</v>
      </c>
      <c r="AY71">
        <v>0</v>
      </c>
      <c r="AZ71" t="e">
        <f t="shared" si="80"/>
        <v>#DIV/0!</v>
      </c>
      <c r="BA71">
        <v>0</v>
      </c>
      <c r="BB71" t="s">
        <v>286</v>
      </c>
      <c r="BC71" t="s">
        <v>286</v>
      </c>
      <c r="BD71">
        <v>0</v>
      </c>
      <c r="BE71">
        <v>0</v>
      </c>
      <c r="BF71" t="e">
        <f t="shared" si="81"/>
        <v>#DIV/0!</v>
      </c>
      <c r="BG71">
        <v>0.5</v>
      </c>
      <c r="BH71">
        <f t="shared" si="82"/>
        <v>1009.182</v>
      </c>
      <c r="BI71">
        <f t="shared" si="83"/>
        <v>4.6975617023889429</v>
      </c>
      <c r="BJ71" t="e">
        <f t="shared" si="84"/>
        <v>#DIV/0!</v>
      </c>
      <c r="BK71">
        <f t="shared" si="85"/>
        <v>4.6548211347298531E-3</v>
      </c>
      <c r="BL71" t="e">
        <f t="shared" si="86"/>
        <v>#DIV/0!</v>
      </c>
      <c r="BM71" t="e">
        <f t="shared" si="87"/>
        <v>#DIV/0!</v>
      </c>
      <c r="BN71" t="s">
        <v>286</v>
      </c>
      <c r="BO71">
        <v>0</v>
      </c>
      <c r="BP71" t="e">
        <f t="shared" si="88"/>
        <v>#DIV/0!</v>
      </c>
      <c r="BQ71" t="e">
        <f t="shared" si="89"/>
        <v>#DIV/0!</v>
      </c>
      <c r="BR71" t="e">
        <f t="shared" si="90"/>
        <v>#DIV/0!</v>
      </c>
      <c r="BS71" t="e">
        <f t="shared" si="91"/>
        <v>#DIV/0!</v>
      </c>
      <c r="BT71" t="e">
        <f t="shared" si="92"/>
        <v>#DIV/0!</v>
      </c>
      <c r="BU71" t="e">
        <f t="shared" si="93"/>
        <v>#DIV/0!</v>
      </c>
      <c r="BV71" t="e">
        <f t="shared" si="94"/>
        <v>#DIV/0!</v>
      </c>
      <c r="BW71" t="e">
        <f t="shared" si="95"/>
        <v>#DIV/0!</v>
      </c>
      <c r="BX71">
        <f t="shared" si="96"/>
        <v>1199.9925000000001</v>
      </c>
      <c r="BY71">
        <f t="shared" si="97"/>
        <v>1009.182</v>
      </c>
      <c r="BZ71">
        <f t="shared" si="98"/>
        <v>0.84099025618910117</v>
      </c>
      <c r="CA71">
        <f t="shared" si="99"/>
        <v>0.16151119444496528</v>
      </c>
      <c r="CB71">
        <v>9</v>
      </c>
      <c r="CC71">
        <v>0.5</v>
      </c>
      <c r="CD71" t="s">
        <v>287</v>
      </c>
      <c r="CE71">
        <v>2</v>
      </c>
      <c r="CF71" t="b">
        <v>1</v>
      </c>
      <c r="CG71">
        <v>1617086392.1875</v>
      </c>
      <c r="CH71">
        <v>349.435</v>
      </c>
      <c r="CI71">
        <v>366.79787499999998</v>
      </c>
      <c r="CJ71">
        <v>21.4824625</v>
      </c>
      <c r="CK71">
        <v>20.052562500000001</v>
      </c>
      <c r="CL71">
        <v>345.07350000000002</v>
      </c>
      <c r="CM71">
        <v>21.500125000000001</v>
      </c>
      <c r="CN71">
        <v>599.99262499999998</v>
      </c>
      <c r="CO71">
        <v>101.114875</v>
      </c>
      <c r="CP71">
        <v>4.5768712500000003E-2</v>
      </c>
      <c r="CQ71">
        <v>26.638200000000001</v>
      </c>
      <c r="CR71">
        <v>26.144549999999999</v>
      </c>
      <c r="CS71">
        <v>999.9</v>
      </c>
      <c r="CT71">
        <v>0</v>
      </c>
      <c r="CU71">
        <v>0</v>
      </c>
      <c r="CV71">
        <v>9988.0499999999993</v>
      </c>
      <c r="CW71">
        <v>0</v>
      </c>
      <c r="CX71">
        <v>38.1499375</v>
      </c>
      <c r="CY71">
        <v>1199.9925000000001</v>
      </c>
      <c r="CZ71">
        <v>0.96699087500000003</v>
      </c>
      <c r="DA71">
        <v>3.30086375E-2</v>
      </c>
      <c r="DB71">
        <v>0</v>
      </c>
      <c r="DC71">
        <v>2.6915749999999998</v>
      </c>
      <c r="DD71">
        <v>0</v>
      </c>
      <c r="DE71">
        <v>3472.2337499999999</v>
      </c>
      <c r="DF71">
        <v>10372.1875</v>
      </c>
      <c r="DG71">
        <v>39.859250000000003</v>
      </c>
      <c r="DH71">
        <v>42.765500000000003</v>
      </c>
      <c r="DI71">
        <v>41.5</v>
      </c>
      <c r="DJ71">
        <v>40.991875</v>
      </c>
      <c r="DK71">
        <v>39.929250000000003</v>
      </c>
      <c r="DL71">
        <v>1160.3824999999999</v>
      </c>
      <c r="DM71">
        <v>39.61</v>
      </c>
      <c r="DN71">
        <v>0</v>
      </c>
      <c r="DO71">
        <v>1617086395.3</v>
      </c>
      <c r="DP71">
        <v>0</v>
      </c>
      <c r="DQ71">
        <v>2.6709640000000001</v>
      </c>
      <c r="DR71">
        <v>-0.26613846782089801</v>
      </c>
      <c r="DS71">
        <v>32.183846194453601</v>
      </c>
      <c r="DT71">
        <v>3469.6404000000002</v>
      </c>
      <c r="DU71">
        <v>15</v>
      </c>
      <c r="DV71">
        <v>1617085932.5</v>
      </c>
      <c r="DW71" t="s">
        <v>288</v>
      </c>
      <c r="DX71">
        <v>1617085932.5</v>
      </c>
      <c r="DY71">
        <v>1617085930.5</v>
      </c>
      <c r="DZ71">
        <v>3</v>
      </c>
      <c r="EA71">
        <v>4.1000000000000002E-2</v>
      </c>
      <c r="EB71">
        <v>4.0000000000000001E-3</v>
      </c>
      <c r="EC71">
        <v>4.3620000000000001</v>
      </c>
      <c r="ED71">
        <v>-1.7999999999999999E-2</v>
      </c>
      <c r="EE71">
        <v>400</v>
      </c>
      <c r="EF71">
        <v>20</v>
      </c>
      <c r="EG71">
        <v>0.24</v>
      </c>
      <c r="EH71">
        <v>0.04</v>
      </c>
      <c r="EI71">
        <v>100</v>
      </c>
      <c r="EJ71">
        <v>100</v>
      </c>
      <c r="EK71">
        <v>4.3609999999999998</v>
      </c>
      <c r="EL71">
        <v>-1.77E-2</v>
      </c>
      <c r="EM71">
        <v>4.3617000000000399</v>
      </c>
      <c r="EN71">
        <v>0</v>
      </c>
      <c r="EO71">
        <v>0</v>
      </c>
      <c r="EP71">
        <v>0</v>
      </c>
      <c r="EQ71">
        <v>-1.7669999999998999E-2</v>
      </c>
      <c r="ER71">
        <v>0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7.7</v>
      </c>
      <c r="EZ71">
        <v>7.7</v>
      </c>
      <c r="FA71">
        <v>18</v>
      </c>
      <c r="FB71">
        <v>646.34299999999996</v>
      </c>
      <c r="FC71">
        <v>393.339</v>
      </c>
      <c r="FD71">
        <v>25.0002</v>
      </c>
      <c r="FE71">
        <v>26.9727</v>
      </c>
      <c r="FF71">
        <v>30.0002</v>
      </c>
      <c r="FG71">
        <v>26.949300000000001</v>
      </c>
      <c r="FH71">
        <v>26.989000000000001</v>
      </c>
      <c r="FI71">
        <v>20.102599999999999</v>
      </c>
      <c r="FJ71">
        <v>16.674399999999999</v>
      </c>
      <c r="FK71">
        <v>52.870600000000003</v>
      </c>
      <c r="FL71">
        <v>25</v>
      </c>
      <c r="FM71">
        <v>383.05700000000002</v>
      </c>
      <c r="FN71">
        <v>20</v>
      </c>
      <c r="FO71">
        <v>97.060400000000001</v>
      </c>
      <c r="FP71">
        <v>99.625500000000002</v>
      </c>
    </row>
    <row r="72" spans="1:172" x14ac:dyDescent="0.15">
      <c r="A72">
        <v>56</v>
      </c>
      <c r="B72">
        <v>1617086398.5</v>
      </c>
      <c r="C72">
        <v>220.5</v>
      </c>
      <c r="D72" t="s">
        <v>397</v>
      </c>
      <c r="E72" t="s">
        <v>398</v>
      </c>
      <c r="F72">
        <v>4</v>
      </c>
      <c r="G72">
        <v>1617086396.5</v>
      </c>
      <c r="H72">
        <f t="shared" si="50"/>
        <v>9.7539619069396454E-4</v>
      </c>
      <c r="I72">
        <f t="shared" si="51"/>
        <v>0.97539619069396455</v>
      </c>
      <c r="J72">
        <f t="shared" si="52"/>
        <v>4.8425855441203609</v>
      </c>
      <c r="K72">
        <f t="shared" si="53"/>
        <v>356.46528571428598</v>
      </c>
      <c r="L72">
        <f t="shared" si="54"/>
        <v>251.34165553098285</v>
      </c>
      <c r="M72">
        <f t="shared" si="55"/>
        <v>25.425701511249422</v>
      </c>
      <c r="N72">
        <f t="shared" si="56"/>
        <v>36.059999424076516</v>
      </c>
      <c r="O72">
        <f t="shared" si="57"/>
        <v>7.9214590018339512E-2</v>
      </c>
      <c r="P72">
        <f t="shared" si="58"/>
        <v>2.9504732405475798</v>
      </c>
      <c r="Q72">
        <f t="shared" si="59"/>
        <v>7.8051773067546806E-2</v>
      </c>
      <c r="R72">
        <f t="shared" si="60"/>
        <v>4.888541066117584E-2</v>
      </c>
      <c r="S72">
        <f t="shared" si="61"/>
        <v>193.80726300000021</v>
      </c>
      <c r="T72">
        <f t="shared" si="62"/>
        <v>27.524302552639867</v>
      </c>
      <c r="U72">
        <f t="shared" si="63"/>
        <v>26.140985714285701</v>
      </c>
      <c r="V72">
        <f t="shared" si="64"/>
        <v>3.4025112566421685</v>
      </c>
      <c r="W72">
        <f t="shared" si="65"/>
        <v>62.014125379940502</v>
      </c>
      <c r="X72">
        <f t="shared" si="66"/>
        <v>2.1731766304607953</v>
      </c>
      <c r="Y72">
        <f t="shared" si="67"/>
        <v>3.5043252116295194</v>
      </c>
      <c r="Z72">
        <f t="shared" si="68"/>
        <v>1.2293346261813731</v>
      </c>
      <c r="AA72">
        <f t="shared" si="69"/>
        <v>-43.014972009603838</v>
      </c>
      <c r="AB72">
        <f t="shared" si="70"/>
        <v>79.489781638582741</v>
      </c>
      <c r="AC72">
        <f t="shared" si="71"/>
        <v>5.7789202870224665</v>
      </c>
      <c r="AD72">
        <f t="shared" si="72"/>
        <v>236.06099291600157</v>
      </c>
      <c r="AE72">
        <f t="shared" si="73"/>
        <v>11.417328838611461</v>
      </c>
      <c r="AF72">
        <f t="shared" si="74"/>
        <v>0.9747873063655792</v>
      </c>
      <c r="AG72">
        <f t="shared" si="75"/>
        <v>4.8425855441203609</v>
      </c>
      <c r="AH72">
        <v>381.74320643879997</v>
      </c>
      <c r="AI72">
        <v>366.80322424242399</v>
      </c>
      <c r="AJ72">
        <v>1.6743747794800601</v>
      </c>
      <c r="AK72">
        <v>66.499915544852101</v>
      </c>
      <c r="AL72">
        <f t="shared" si="76"/>
        <v>0.97539619069396455</v>
      </c>
      <c r="AM72">
        <v>20.052144768484901</v>
      </c>
      <c r="AN72">
        <v>21.4837036363636</v>
      </c>
      <c r="AO72">
        <v>8.4616023255889902E-7</v>
      </c>
      <c r="AP72">
        <v>79.88</v>
      </c>
      <c r="AQ72">
        <v>0</v>
      </c>
      <c r="AR72">
        <v>0</v>
      </c>
      <c r="AS72">
        <f t="shared" si="77"/>
        <v>1</v>
      </c>
      <c r="AT72">
        <f t="shared" si="78"/>
        <v>0</v>
      </c>
      <c r="AU72">
        <f t="shared" si="79"/>
        <v>53572.803857281317</v>
      </c>
      <c r="AV72" t="s">
        <v>286</v>
      </c>
      <c r="AW72" t="s">
        <v>286</v>
      </c>
      <c r="AX72">
        <v>0</v>
      </c>
      <c r="AY72">
        <v>0</v>
      </c>
      <c r="AZ72" t="e">
        <f t="shared" si="80"/>
        <v>#DIV/0!</v>
      </c>
      <c r="BA72">
        <v>0</v>
      </c>
      <c r="BB72" t="s">
        <v>286</v>
      </c>
      <c r="BC72" t="s">
        <v>286</v>
      </c>
      <c r="BD72">
        <v>0</v>
      </c>
      <c r="BE72">
        <v>0</v>
      </c>
      <c r="BF72" t="e">
        <f t="shared" si="81"/>
        <v>#DIV/0!</v>
      </c>
      <c r="BG72">
        <v>0.5</v>
      </c>
      <c r="BH72">
        <f t="shared" si="82"/>
        <v>1009.1559000000011</v>
      </c>
      <c r="BI72">
        <f t="shared" si="83"/>
        <v>4.8425855441203609</v>
      </c>
      <c r="BJ72" t="e">
        <f t="shared" si="84"/>
        <v>#DIV/0!</v>
      </c>
      <c r="BK72">
        <f t="shared" si="85"/>
        <v>4.7986495883543421E-3</v>
      </c>
      <c r="BL72" t="e">
        <f t="shared" si="86"/>
        <v>#DIV/0!</v>
      </c>
      <c r="BM72" t="e">
        <f t="shared" si="87"/>
        <v>#DIV/0!</v>
      </c>
      <c r="BN72" t="s">
        <v>286</v>
      </c>
      <c r="BO72">
        <v>0</v>
      </c>
      <c r="BP72" t="e">
        <f t="shared" si="88"/>
        <v>#DIV/0!</v>
      </c>
      <c r="BQ72" t="e">
        <f t="shared" si="89"/>
        <v>#DIV/0!</v>
      </c>
      <c r="BR72" t="e">
        <f t="shared" si="90"/>
        <v>#DIV/0!</v>
      </c>
      <c r="BS72" t="e">
        <f t="shared" si="91"/>
        <v>#DIV/0!</v>
      </c>
      <c r="BT72" t="e">
        <f t="shared" si="92"/>
        <v>#DIV/0!</v>
      </c>
      <c r="BU72" t="e">
        <f t="shared" si="93"/>
        <v>#DIV/0!</v>
      </c>
      <c r="BV72" t="e">
        <f t="shared" si="94"/>
        <v>#DIV/0!</v>
      </c>
      <c r="BW72" t="e">
        <f t="shared" si="95"/>
        <v>#DIV/0!</v>
      </c>
      <c r="BX72">
        <f t="shared" si="96"/>
        <v>1199.9614285714299</v>
      </c>
      <c r="BY72">
        <f t="shared" si="97"/>
        <v>1009.1559000000011</v>
      </c>
      <c r="BZ72">
        <f t="shared" si="98"/>
        <v>0.84099028183048741</v>
      </c>
      <c r="CA72">
        <f t="shared" si="99"/>
        <v>0.16151124393284069</v>
      </c>
      <c r="CB72">
        <v>9</v>
      </c>
      <c r="CC72">
        <v>0.5</v>
      </c>
      <c r="CD72" t="s">
        <v>287</v>
      </c>
      <c r="CE72">
        <v>2</v>
      </c>
      <c r="CF72" t="b">
        <v>1</v>
      </c>
      <c r="CG72">
        <v>1617086396.5</v>
      </c>
      <c r="CH72">
        <v>356.46528571428598</v>
      </c>
      <c r="CI72">
        <v>374.111285714286</v>
      </c>
      <c r="CJ72">
        <v>21.482585714285701</v>
      </c>
      <c r="CK72">
        <v>20.0519142857143</v>
      </c>
      <c r="CL72">
        <v>352.10342857142899</v>
      </c>
      <c r="CM72">
        <v>21.500271428571399</v>
      </c>
      <c r="CN72">
        <v>600.04114285714297</v>
      </c>
      <c r="CO72">
        <v>101.114571428571</v>
      </c>
      <c r="CP72">
        <v>4.5347557142857098E-2</v>
      </c>
      <c r="CQ72">
        <v>26.640714285714299</v>
      </c>
      <c r="CR72">
        <v>26.140985714285701</v>
      </c>
      <c r="CS72">
        <v>999.9</v>
      </c>
      <c r="CT72">
        <v>0</v>
      </c>
      <c r="CU72">
        <v>0</v>
      </c>
      <c r="CV72">
        <v>10008.214285714301</v>
      </c>
      <c r="CW72">
        <v>0</v>
      </c>
      <c r="CX72">
        <v>39.083085714285701</v>
      </c>
      <c r="CY72">
        <v>1199.9614285714299</v>
      </c>
      <c r="CZ72">
        <v>0.96699000000000002</v>
      </c>
      <c r="DA72">
        <v>3.3009499999999997E-2</v>
      </c>
      <c r="DB72">
        <v>0</v>
      </c>
      <c r="DC72">
        <v>2.7163142857142901</v>
      </c>
      <c r="DD72">
        <v>0</v>
      </c>
      <c r="DE72">
        <v>3474.8357142857099</v>
      </c>
      <c r="DF72">
        <v>10371.9142857143</v>
      </c>
      <c r="DG72">
        <v>39.838999999999999</v>
      </c>
      <c r="DH72">
        <v>42.767714285714298</v>
      </c>
      <c r="DI72">
        <v>41.5</v>
      </c>
      <c r="DJ72">
        <v>40.972999999999999</v>
      </c>
      <c r="DK72">
        <v>39.9372857142857</v>
      </c>
      <c r="DL72">
        <v>1160.35142857143</v>
      </c>
      <c r="DM72">
        <v>39.61</v>
      </c>
      <c r="DN72">
        <v>0</v>
      </c>
      <c r="DO72">
        <v>1617086399.5</v>
      </c>
      <c r="DP72">
        <v>0</v>
      </c>
      <c r="DQ72">
        <v>2.6575384615384601</v>
      </c>
      <c r="DR72">
        <v>0.30554528846484003</v>
      </c>
      <c r="DS72">
        <v>34.450598238415402</v>
      </c>
      <c r="DT72">
        <v>3471.84153846154</v>
      </c>
      <c r="DU72">
        <v>15</v>
      </c>
      <c r="DV72">
        <v>1617085932.5</v>
      </c>
      <c r="DW72" t="s">
        <v>288</v>
      </c>
      <c r="DX72">
        <v>1617085932.5</v>
      </c>
      <c r="DY72">
        <v>1617085930.5</v>
      </c>
      <c r="DZ72">
        <v>3</v>
      </c>
      <c r="EA72">
        <v>4.1000000000000002E-2</v>
      </c>
      <c r="EB72">
        <v>4.0000000000000001E-3</v>
      </c>
      <c r="EC72">
        <v>4.3620000000000001</v>
      </c>
      <c r="ED72">
        <v>-1.7999999999999999E-2</v>
      </c>
      <c r="EE72">
        <v>400</v>
      </c>
      <c r="EF72">
        <v>20</v>
      </c>
      <c r="EG72">
        <v>0.24</v>
      </c>
      <c r="EH72">
        <v>0.04</v>
      </c>
      <c r="EI72">
        <v>100</v>
      </c>
      <c r="EJ72">
        <v>100</v>
      </c>
      <c r="EK72">
        <v>4.3620000000000001</v>
      </c>
      <c r="EL72">
        <v>-1.77E-2</v>
      </c>
      <c r="EM72">
        <v>4.3617000000000399</v>
      </c>
      <c r="EN72">
        <v>0</v>
      </c>
      <c r="EO72">
        <v>0</v>
      </c>
      <c r="EP72">
        <v>0</v>
      </c>
      <c r="EQ72">
        <v>-1.7669999999998999E-2</v>
      </c>
      <c r="ER72">
        <v>0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7.8</v>
      </c>
      <c r="EZ72">
        <v>7.8</v>
      </c>
      <c r="FA72">
        <v>18</v>
      </c>
      <c r="FB72">
        <v>646.44100000000003</v>
      </c>
      <c r="FC72">
        <v>393.28300000000002</v>
      </c>
      <c r="FD72">
        <v>25.000299999999999</v>
      </c>
      <c r="FE72">
        <v>26.9727</v>
      </c>
      <c r="FF72">
        <v>30.0002</v>
      </c>
      <c r="FG72">
        <v>26.949400000000001</v>
      </c>
      <c r="FH72">
        <v>26.9892</v>
      </c>
      <c r="FI72">
        <v>20.383199999999999</v>
      </c>
      <c r="FJ72">
        <v>16.674399999999999</v>
      </c>
      <c r="FK72">
        <v>52.870600000000003</v>
      </c>
      <c r="FL72">
        <v>25</v>
      </c>
      <c r="FM72">
        <v>389.77699999999999</v>
      </c>
      <c r="FN72">
        <v>20</v>
      </c>
      <c r="FO72">
        <v>97.060400000000001</v>
      </c>
      <c r="FP72">
        <v>99.627099999999999</v>
      </c>
    </row>
    <row r="73" spans="1:172" x14ac:dyDescent="0.15">
      <c r="A73">
        <v>57</v>
      </c>
      <c r="B73">
        <v>1617086402.5</v>
      </c>
      <c r="C73">
        <v>224.5</v>
      </c>
      <c r="D73" t="s">
        <v>399</v>
      </c>
      <c r="E73" t="s">
        <v>400</v>
      </c>
      <c r="F73">
        <v>4</v>
      </c>
      <c r="G73">
        <v>1617086400.1875</v>
      </c>
      <c r="H73">
        <f t="shared" si="50"/>
        <v>9.7740068225181799E-4</v>
      </c>
      <c r="I73">
        <f t="shared" si="51"/>
        <v>0.97740068225181798</v>
      </c>
      <c r="J73">
        <f t="shared" si="52"/>
        <v>4.9307906949343359</v>
      </c>
      <c r="K73">
        <f t="shared" si="53"/>
        <v>362.51224999999999</v>
      </c>
      <c r="L73">
        <f t="shared" si="54"/>
        <v>255.7658106351341</v>
      </c>
      <c r="M73">
        <f t="shared" si="55"/>
        <v>25.872917332620606</v>
      </c>
      <c r="N73">
        <f t="shared" si="56"/>
        <v>36.671240198293667</v>
      </c>
      <c r="O73">
        <f t="shared" si="57"/>
        <v>7.9439312196749115E-2</v>
      </c>
      <c r="P73">
        <f t="shared" si="58"/>
        <v>2.9497091378004621</v>
      </c>
      <c r="Q73">
        <f t="shared" si="59"/>
        <v>7.8269642748042101E-2</v>
      </c>
      <c r="R73">
        <f t="shared" si="60"/>
        <v>4.9022182146899233E-2</v>
      </c>
      <c r="S73">
        <f t="shared" si="61"/>
        <v>193.8116235</v>
      </c>
      <c r="T73">
        <f t="shared" si="62"/>
        <v>27.522972185590081</v>
      </c>
      <c r="U73">
        <f t="shared" si="63"/>
        <v>26.137775000000001</v>
      </c>
      <c r="V73">
        <f t="shared" si="64"/>
        <v>3.4018655542479732</v>
      </c>
      <c r="W73">
        <f t="shared" si="65"/>
        <v>62.025693807900872</v>
      </c>
      <c r="X73">
        <f t="shared" si="66"/>
        <v>2.1734473978519233</v>
      </c>
      <c r="Y73">
        <f t="shared" si="67"/>
        <v>3.5041081597301993</v>
      </c>
      <c r="Z73">
        <f t="shared" si="68"/>
        <v>1.2284181563960499</v>
      </c>
      <c r="AA73">
        <f t="shared" si="69"/>
        <v>-43.103370087305173</v>
      </c>
      <c r="AB73">
        <f t="shared" si="70"/>
        <v>79.812518675731582</v>
      </c>
      <c r="AC73">
        <f t="shared" si="71"/>
        <v>5.8037624812311757</v>
      </c>
      <c r="AD73">
        <f t="shared" si="72"/>
        <v>236.3245345696576</v>
      </c>
      <c r="AE73">
        <f t="shared" si="73"/>
        <v>11.487370302341938</v>
      </c>
      <c r="AF73">
        <f t="shared" si="74"/>
        <v>0.97715780855155165</v>
      </c>
      <c r="AG73">
        <f t="shared" si="75"/>
        <v>4.9307906949343359</v>
      </c>
      <c r="AH73">
        <v>388.55182937566599</v>
      </c>
      <c r="AI73">
        <v>373.49932727272699</v>
      </c>
      <c r="AJ73">
        <v>1.66911911070015</v>
      </c>
      <c r="AK73">
        <v>66.499915544852101</v>
      </c>
      <c r="AL73">
        <f t="shared" si="76"/>
        <v>0.97740068225181798</v>
      </c>
      <c r="AM73">
        <v>20.051439147705601</v>
      </c>
      <c r="AN73">
        <v>21.4859915151515</v>
      </c>
      <c r="AO73">
        <v>1.2211552522580099E-5</v>
      </c>
      <c r="AP73">
        <v>79.88</v>
      </c>
      <c r="AQ73">
        <v>0</v>
      </c>
      <c r="AR73">
        <v>0</v>
      </c>
      <c r="AS73">
        <f t="shared" si="77"/>
        <v>1</v>
      </c>
      <c r="AT73">
        <f t="shared" si="78"/>
        <v>0</v>
      </c>
      <c r="AU73">
        <f t="shared" si="79"/>
        <v>53550.671401769192</v>
      </c>
      <c r="AV73" t="s">
        <v>286</v>
      </c>
      <c r="AW73" t="s">
        <v>286</v>
      </c>
      <c r="AX73">
        <v>0</v>
      </c>
      <c r="AY73">
        <v>0</v>
      </c>
      <c r="AZ73" t="e">
        <f t="shared" si="80"/>
        <v>#DIV/0!</v>
      </c>
      <c r="BA73">
        <v>0</v>
      </c>
      <c r="BB73" t="s">
        <v>286</v>
      </c>
      <c r="BC73" t="s">
        <v>286</v>
      </c>
      <c r="BD73">
        <v>0</v>
      </c>
      <c r="BE73">
        <v>0</v>
      </c>
      <c r="BF73" t="e">
        <f t="shared" si="81"/>
        <v>#DIV/0!</v>
      </c>
      <c r="BG73">
        <v>0.5</v>
      </c>
      <c r="BH73">
        <f t="shared" si="82"/>
        <v>1009.17885</v>
      </c>
      <c r="BI73">
        <f t="shared" si="83"/>
        <v>4.9307906949343359</v>
      </c>
      <c r="BJ73" t="e">
        <f t="shared" si="84"/>
        <v>#DIV/0!</v>
      </c>
      <c r="BK73">
        <f t="shared" si="85"/>
        <v>4.8859433537814783E-3</v>
      </c>
      <c r="BL73" t="e">
        <f t="shared" si="86"/>
        <v>#DIV/0!</v>
      </c>
      <c r="BM73" t="e">
        <f t="shared" si="87"/>
        <v>#DIV/0!</v>
      </c>
      <c r="BN73" t="s">
        <v>286</v>
      </c>
      <c r="BO73">
        <v>0</v>
      </c>
      <c r="BP73" t="e">
        <f t="shared" si="88"/>
        <v>#DIV/0!</v>
      </c>
      <c r="BQ73" t="e">
        <f t="shared" si="89"/>
        <v>#DIV/0!</v>
      </c>
      <c r="BR73" t="e">
        <f t="shared" si="90"/>
        <v>#DIV/0!</v>
      </c>
      <c r="BS73" t="e">
        <f t="shared" si="91"/>
        <v>#DIV/0!</v>
      </c>
      <c r="BT73" t="e">
        <f t="shared" si="92"/>
        <v>#DIV/0!</v>
      </c>
      <c r="BU73" t="e">
        <f t="shared" si="93"/>
        <v>#DIV/0!</v>
      </c>
      <c r="BV73" t="e">
        <f t="shared" si="94"/>
        <v>#DIV/0!</v>
      </c>
      <c r="BW73" t="e">
        <f t="shared" si="95"/>
        <v>#DIV/0!</v>
      </c>
      <c r="BX73">
        <f t="shared" si="96"/>
        <v>1199.98875</v>
      </c>
      <c r="BY73">
        <f t="shared" si="97"/>
        <v>1009.17885</v>
      </c>
      <c r="BZ73">
        <f t="shared" si="98"/>
        <v>0.84099025928368076</v>
      </c>
      <c r="CA73">
        <f t="shared" si="99"/>
        <v>0.16151120041750391</v>
      </c>
      <c r="CB73">
        <v>9</v>
      </c>
      <c r="CC73">
        <v>0.5</v>
      </c>
      <c r="CD73" t="s">
        <v>287</v>
      </c>
      <c r="CE73">
        <v>2</v>
      </c>
      <c r="CF73" t="b">
        <v>1</v>
      </c>
      <c r="CG73">
        <v>1617086400.1875</v>
      </c>
      <c r="CH73">
        <v>362.51224999999999</v>
      </c>
      <c r="CI73">
        <v>380.27487500000001</v>
      </c>
      <c r="CJ73">
        <v>21.4855375</v>
      </c>
      <c r="CK73">
        <v>20.051275</v>
      </c>
      <c r="CL73">
        <v>358.15050000000002</v>
      </c>
      <c r="CM73">
        <v>21.5032125</v>
      </c>
      <c r="CN73">
        <v>599.99249999999995</v>
      </c>
      <c r="CO73">
        <v>101.11324999999999</v>
      </c>
      <c r="CP73">
        <v>4.5373462500000003E-2</v>
      </c>
      <c r="CQ73">
        <v>26.6396625</v>
      </c>
      <c r="CR73">
        <v>26.137775000000001</v>
      </c>
      <c r="CS73">
        <v>999.9</v>
      </c>
      <c r="CT73">
        <v>0</v>
      </c>
      <c r="CU73">
        <v>0</v>
      </c>
      <c r="CV73">
        <v>10004.002500000001</v>
      </c>
      <c r="CW73">
        <v>0</v>
      </c>
      <c r="CX73">
        <v>39.089599999999997</v>
      </c>
      <c r="CY73">
        <v>1199.98875</v>
      </c>
      <c r="CZ73">
        <v>0.96699087500000003</v>
      </c>
      <c r="DA73">
        <v>3.30086375E-2</v>
      </c>
      <c r="DB73">
        <v>0</v>
      </c>
      <c r="DC73">
        <v>2.56325</v>
      </c>
      <c r="DD73">
        <v>0</v>
      </c>
      <c r="DE73">
        <v>3477.8287500000001</v>
      </c>
      <c r="DF73">
        <v>10372.15</v>
      </c>
      <c r="DG73">
        <v>39.851374999999997</v>
      </c>
      <c r="DH73">
        <v>42.765500000000003</v>
      </c>
      <c r="DI73">
        <v>41.515500000000003</v>
      </c>
      <c r="DJ73">
        <v>40.960625</v>
      </c>
      <c r="DK73">
        <v>39.976374999999997</v>
      </c>
      <c r="DL73">
        <v>1160.3787500000001</v>
      </c>
      <c r="DM73">
        <v>39.61</v>
      </c>
      <c r="DN73">
        <v>0</v>
      </c>
      <c r="DO73">
        <v>1617086403.0999999</v>
      </c>
      <c r="DP73">
        <v>0</v>
      </c>
      <c r="DQ73">
        <v>2.6506153846153899</v>
      </c>
      <c r="DR73">
        <v>-0.334242745718832</v>
      </c>
      <c r="DS73">
        <v>39.809914524007603</v>
      </c>
      <c r="DT73">
        <v>3474.0969230769201</v>
      </c>
      <c r="DU73">
        <v>15</v>
      </c>
      <c r="DV73">
        <v>1617085932.5</v>
      </c>
      <c r="DW73" t="s">
        <v>288</v>
      </c>
      <c r="DX73">
        <v>1617085932.5</v>
      </c>
      <c r="DY73">
        <v>1617085930.5</v>
      </c>
      <c r="DZ73">
        <v>3</v>
      </c>
      <c r="EA73">
        <v>4.1000000000000002E-2</v>
      </c>
      <c r="EB73">
        <v>4.0000000000000001E-3</v>
      </c>
      <c r="EC73">
        <v>4.3620000000000001</v>
      </c>
      <c r="ED73">
        <v>-1.7999999999999999E-2</v>
      </c>
      <c r="EE73">
        <v>400</v>
      </c>
      <c r="EF73">
        <v>20</v>
      </c>
      <c r="EG73">
        <v>0.24</v>
      </c>
      <c r="EH73">
        <v>0.04</v>
      </c>
      <c r="EI73">
        <v>100</v>
      </c>
      <c r="EJ73">
        <v>100</v>
      </c>
      <c r="EK73">
        <v>4.3609999999999998</v>
      </c>
      <c r="EL73">
        <v>-1.77E-2</v>
      </c>
      <c r="EM73">
        <v>4.3617000000000399</v>
      </c>
      <c r="EN73">
        <v>0</v>
      </c>
      <c r="EO73">
        <v>0</v>
      </c>
      <c r="EP73">
        <v>0</v>
      </c>
      <c r="EQ73">
        <v>-1.7669999999998999E-2</v>
      </c>
      <c r="ER73">
        <v>0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7.8</v>
      </c>
      <c r="EZ73">
        <v>7.9</v>
      </c>
      <c r="FA73">
        <v>18</v>
      </c>
      <c r="FB73">
        <v>646.423</v>
      </c>
      <c r="FC73">
        <v>393.26900000000001</v>
      </c>
      <c r="FD73">
        <v>25.000299999999999</v>
      </c>
      <c r="FE73">
        <v>26.974299999999999</v>
      </c>
      <c r="FF73">
        <v>30.0002</v>
      </c>
      <c r="FG73">
        <v>26.949400000000001</v>
      </c>
      <c r="FH73">
        <v>26.9892</v>
      </c>
      <c r="FI73">
        <v>20.665299999999998</v>
      </c>
      <c r="FJ73">
        <v>16.674399999999999</v>
      </c>
      <c r="FK73">
        <v>52.870600000000003</v>
      </c>
      <c r="FL73">
        <v>25</v>
      </c>
      <c r="FM73">
        <v>396.483</v>
      </c>
      <c r="FN73">
        <v>20</v>
      </c>
      <c r="FO73">
        <v>97.059700000000007</v>
      </c>
      <c r="FP73">
        <v>99.6267</v>
      </c>
    </row>
    <row r="74" spans="1:172" x14ac:dyDescent="0.15">
      <c r="A74">
        <v>58</v>
      </c>
      <c r="B74">
        <v>1617086406.5</v>
      </c>
      <c r="C74">
        <v>228.5</v>
      </c>
      <c r="D74" t="s">
        <v>401</v>
      </c>
      <c r="E74" t="s">
        <v>402</v>
      </c>
      <c r="F74">
        <v>4</v>
      </c>
      <c r="G74">
        <v>1617086404.5</v>
      </c>
      <c r="H74">
        <f t="shared" si="50"/>
        <v>9.7714963874116724E-4</v>
      </c>
      <c r="I74">
        <f t="shared" si="51"/>
        <v>0.97714963874116734</v>
      </c>
      <c r="J74">
        <f t="shared" si="52"/>
        <v>5.0093632039559788</v>
      </c>
      <c r="K74">
        <f t="shared" si="53"/>
        <v>369.577857142857</v>
      </c>
      <c r="L74">
        <f t="shared" si="54"/>
        <v>261.02486112003027</v>
      </c>
      <c r="M74">
        <f t="shared" si="55"/>
        <v>26.405015663720825</v>
      </c>
      <c r="N74">
        <f t="shared" si="56"/>
        <v>37.386128911046711</v>
      </c>
      <c r="O74">
        <f t="shared" si="57"/>
        <v>7.9379264343317685E-2</v>
      </c>
      <c r="P74">
        <f t="shared" si="58"/>
        <v>2.9464950396781182</v>
      </c>
      <c r="Q74">
        <f t="shared" si="59"/>
        <v>7.8210094753318041E-2</v>
      </c>
      <c r="R74">
        <f t="shared" si="60"/>
        <v>4.8984919881968986E-2</v>
      </c>
      <c r="S74">
        <f t="shared" si="61"/>
        <v>193.811823</v>
      </c>
      <c r="T74">
        <f t="shared" si="62"/>
        <v>27.522631735656276</v>
      </c>
      <c r="U74">
        <f t="shared" si="63"/>
        <v>26.1403142857143</v>
      </c>
      <c r="V74">
        <f t="shared" si="64"/>
        <v>3.4023762177025292</v>
      </c>
      <c r="W74">
        <f t="shared" si="65"/>
        <v>62.027289320818909</v>
      </c>
      <c r="X74">
        <f t="shared" si="66"/>
        <v>2.1733362272387073</v>
      </c>
      <c r="Y74">
        <f t="shared" si="67"/>
        <v>3.5038387958527899</v>
      </c>
      <c r="Z74">
        <f t="shared" si="68"/>
        <v>1.2290399904638218</v>
      </c>
      <c r="AA74">
        <f t="shared" si="69"/>
        <v>-43.092299068485474</v>
      </c>
      <c r="AB74">
        <f t="shared" si="70"/>
        <v>79.11482532727787</v>
      </c>
      <c r="AC74">
        <f t="shared" si="71"/>
        <v>5.7593390695490658</v>
      </c>
      <c r="AD74">
        <f t="shared" si="72"/>
        <v>235.59368832834144</v>
      </c>
      <c r="AE74">
        <f t="shared" si="73"/>
        <v>11.600508986757868</v>
      </c>
      <c r="AF74">
        <f t="shared" si="74"/>
        <v>0.97766337587885699</v>
      </c>
      <c r="AG74">
        <f t="shared" si="75"/>
        <v>5.0093632039559788</v>
      </c>
      <c r="AH74">
        <v>395.42539041048599</v>
      </c>
      <c r="AI74">
        <v>380.21055757575698</v>
      </c>
      <c r="AJ74">
        <v>1.6786470538907801</v>
      </c>
      <c r="AK74">
        <v>66.499915544852101</v>
      </c>
      <c r="AL74">
        <f t="shared" si="76"/>
        <v>0.97714963874116734</v>
      </c>
      <c r="AM74">
        <v>20.049781423722902</v>
      </c>
      <c r="AN74">
        <v>21.483997575757598</v>
      </c>
      <c r="AO74">
        <v>-7.6048675734078403E-6</v>
      </c>
      <c r="AP74">
        <v>79.88</v>
      </c>
      <c r="AQ74">
        <v>0</v>
      </c>
      <c r="AR74">
        <v>0</v>
      </c>
      <c r="AS74">
        <f t="shared" si="77"/>
        <v>1</v>
      </c>
      <c r="AT74">
        <f t="shared" si="78"/>
        <v>0</v>
      </c>
      <c r="AU74">
        <f t="shared" si="79"/>
        <v>53457.186416596269</v>
      </c>
      <c r="AV74" t="s">
        <v>286</v>
      </c>
      <c r="AW74" t="s">
        <v>286</v>
      </c>
      <c r="AX74">
        <v>0</v>
      </c>
      <c r="AY74">
        <v>0</v>
      </c>
      <c r="AZ74" t="e">
        <f t="shared" si="80"/>
        <v>#DIV/0!</v>
      </c>
      <c r="BA74">
        <v>0</v>
      </c>
      <c r="BB74" t="s">
        <v>286</v>
      </c>
      <c r="BC74" t="s">
        <v>286</v>
      </c>
      <c r="BD74">
        <v>0</v>
      </c>
      <c r="BE74">
        <v>0</v>
      </c>
      <c r="BF74" t="e">
        <f t="shared" si="81"/>
        <v>#DIV/0!</v>
      </c>
      <c r="BG74">
        <v>0.5</v>
      </c>
      <c r="BH74">
        <f t="shared" si="82"/>
        <v>1009.1799000000001</v>
      </c>
      <c r="BI74">
        <f t="shared" si="83"/>
        <v>5.0093632039559788</v>
      </c>
      <c r="BJ74" t="e">
        <f t="shared" si="84"/>
        <v>#DIV/0!</v>
      </c>
      <c r="BK74">
        <f t="shared" si="85"/>
        <v>4.9637960525729637E-3</v>
      </c>
      <c r="BL74" t="e">
        <f t="shared" si="86"/>
        <v>#DIV/0!</v>
      </c>
      <c r="BM74" t="e">
        <f t="shared" si="87"/>
        <v>#DIV/0!</v>
      </c>
      <c r="BN74" t="s">
        <v>286</v>
      </c>
      <c r="BO74">
        <v>0</v>
      </c>
      <c r="BP74" t="e">
        <f t="shared" si="88"/>
        <v>#DIV/0!</v>
      </c>
      <c r="BQ74" t="e">
        <f t="shared" si="89"/>
        <v>#DIV/0!</v>
      </c>
      <c r="BR74" t="e">
        <f t="shared" si="90"/>
        <v>#DIV/0!</v>
      </c>
      <c r="BS74" t="e">
        <f t="shared" si="91"/>
        <v>#DIV/0!</v>
      </c>
      <c r="BT74" t="e">
        <f t="shared" si="92"/>
        <v>#DIV/0!</v>
      </c>
      <c r="BU74" t="e">
        <f t="shared" si="93"/>
        <v>#DIV/0!</v>
      </c>
      <c r="BV74" t="e">
        <f t="shared" si="94"/>
        <v>#DIV/0!</v>
      </c>
      <c r="BW74" t="e">
        <f t="shared" si="95"/>
        <v>#DIV/0!</v>
      </c>
      <c r="BX74">
        <f t="shared" si="96"/>
        <v>1199.99</v>
      </c>
      <c r="BY74">
        <f t="shared" si="97"/>
        <v>1009.1799000000001</v>
      </c>
      <c r="BZ74">
        <f t="shared" si="98"/>
        <v>0.84099025825215212</v>
      </c>
      <c r="CA74">
        <f t="shared" si="99"/>
        <v>0.16151119842665357</v>
      </c>
      <c r="CB74">
        <v>9</v>
      </c>
      <c r="CC74">
        <v>0.5</v>
      </c>
      <c r="CD74" t="s">
        <v>287</v>
      </c>
      <c r="CE74">
        <v>2</v>
      </c>
      <c r="CF74" t="b">
        <v>1</v>
      </c>
      <c r="CG74">
        <v>1617086404.5</v>
      </c>
      <c r="CH74">
        <v>369.577857142857</v>
      </c>
      <c r="CI74">
        <v>387.51985714285701</v>
      </c>
      <c r="CJ74">
        <v>21.4843571428571</v>
      </c>
      <c r="CK74">
        <v>20.049428571428599</v>
      </c>
      <c r="CL74">
        <v>365.21628571428602</v>
      </c>
      <c r="CM74">
        <v>21.5020285714286</v>
      </c>
      <c r="CN74">
        <v>600.02499999999998</v>
      </c>
      <c r="CO74">
        <v>101.11357142857101</v>
      </c>
      <c r="CP74">
        <v>4.54352285714286E-2</v>
      </c>
      <c r="CQ74">
        <v>26.6383571428571</v>
      </c>
      <c r="CR74">
        <v>26.1403142857143</v>
      </c>
      <c r="CS74">
        <v>999.9</v>
      </c>
      <c r="CT74">
        <v>0</v>
      </c>
      <c r="CU74">
        <v>0</v>
      </c>
      <c r="CV74">
        <v>9985.7185714285697</v>
      </c>
      <c r="CW74">
        <v>0</v>
      </c>
      <c r="CX74">
        <v>41.383214285714303</v>
      </c>
      <c r="CY74">
        <v>1199.99</v>
      </c>
      <c r="CZ74">
        <v>0.96699100000000004</v>
      </c>
      <c r="DA74">
        <v>3.3008514285714302E-2</v>
      </c>
      <c r="DB74">
        <v>0</v>
      </c>
      <c r="DC74">
        <v>2.66528571428571</v>
      </c>
      <c r="DD74">
        <v>0</v>
      </c>
      <c r="DE74">
        <v>3482.25</v>
      </c>
      <c r="DF74">
        <v>10372.157142857101</v>
      </c>
      <c r="DG74">
        <v>39.838999999999999</v>
      </c>
      <c r="DH74">
        <v>42.767714285714298</v>
      </c>
      <c r="DI74">
        <v>41.535428571428596</v>
      </c>
      <c r="DJ74">
        <v>40.981857142857102</v>
      </c>
      <c r="DK74">
        <v>39.919285714285699</v>
      </c>
      <c r="DL74">
        <v>1160.3800000000001</v>
      </c>
      <c r="DM74">
        <v>39.61</v>
      </c>
      <c r="DN74">
        <v>0</v>
      </c>
      <c r="DO74">
        <v>1617086407.3</v>
      </c>
      <c r="DP74">
        <v>0</v>
      </c>
      <c r="DQ74">
        <v>2.6492559999999998</v>
      </c>
      <c r="DR74">
        <v>-7.7192316763805002E-2</v>
      </c>
      <c r="DS74">
        <v>50.162307772094699</v>
      </c>
      <c r="DT74">
        <v>3477.5592000000001</v>
      </c>
      <c r="DU74">
        <v>15</v>
      </c>
      <c r="DV74">
        <v>1617085932.5</v>
      </c>
      <c r="DW74" t="s">
        <v>288</v>
      </c>
      <c r="DX74">
        <v>1617085932.5</v>
      </c>
      <c r="DY74">
        <v>1617085930.5</v>
      </c>
      <c r="DZ74">
        <v>3</v>
      </c>
      <c r="EA74">
        <v>4.1000000000000002E-2</v>
      </c>
      <c r="EB74">
        <v>4.0000000000000001E-3</v>
      </c>
      <c r="EC74">
        <v>4.3620000000000001</v>
      </c>
      <c r="ED74">
        <v>-1.7999999999999999E-2</v>
      </c>
      <c r="EE74">
        <v>400</v>
      </c>
      <c r="EF74">
        <v>20</v>
      </c>
      <c r="EG74">
        <v>0.24</v>
      </c>
      <c r="EH74">
        <v>0.04</v>
      </c>
      <c r="EI74">
        <v>100</v>
      </c>
      <c r="EJ74">
        <v>100</v>
      </c>
      <c r="EK74">
        <v>4.3620000000000001</v>
      </c>
      <c r="EL74">
        <v>-1.77E-2</v>
      </c>
      <c r="EM74">
        <v>4.3617000000000399</v>
      </c>
      <c r="EN74">
        <v>0</v>
      </c>
      <c r="EO74">
        <v>0</v>
      </c>
      <c r="EP74">
        <v>0</v>
      </c>
      <c r="EQ74">
        <v>-1.7669999999998999E-2</v>
      </c>
      <c r="ER74">
        <v>0</v>
      </c>
      <c r="ES74">
        <v>0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7.9</v>
      </c>
      <c r="EZ74">
        <v>7.9</v>
      </c>
      <c r="FA74">
        <v>18</v>
      </c>
      <c r="FB74">
        <v>646.31100000000004</v>
      </c>
      <c r="FC74">
        <v>393.44299999999998</v>
      </c>
      <c r="FD74">
        <v>25.000499999999999</v>
      </c>
      <c r="FE74">
        <v>26.975000000000001</v>
      </c>
      <c r="FF74">
        <v>30.000299999999999</v>
      </c>
      <c r="FG74">
        <v>26.9499</v>
      </c>
      <c r="FH74">
        <v>26.9892</v>
      </c>
      <c r="FI74">
        <v>20.948899999999998</v>
      </c>
      <c r="FJ74">
        <v>16.674399999999999</v>
      </c>
      <c r="FK74">
        <v>52.870600000000003</v>
      </c>
      <c r="FL74">
        <v>25</v>
      </c>
      <c r="FM74">
        <v>403.18400000000003</v>
      </c>
      <c r="FN74">
        <v>20</v>
      </c>
      <c r="FO74">
        <v>97.059899999999999</v>
      </c>
      <c r="FP74">
        <v>99.625900000000001</v>
      </c>
    </row>
    <row r="75" spans="1:172" x14ac:dyDescent="0.15">
      <c r="A75">
        <v>59</v>
      </c>
      <c r="B75">
        <v>1617086410.5</v>
      </c>
      <c r="C75">
        <v>232.5</v>
      </c>
      <c r="D75" t="s">
        <v>403</v>
      </c>
      <c r="E75" t="s">
        <v>404</v>
      </c>
      <c r="F75">
        <v>4</v>
      </c>
      <c r="G75">
        <v>1617086408.1875</v>
      </c>
      <c r="H75">
        <f t="shared" si="50"/>
        <v>9.7745600558495505E-4</v>
      </c>
      <c r="I75">
        <f t="shared" si="51"/>
        <v>0.97745600558495516</v>
      </c>
      <c r="J75">
        <f t="shared" si="52"/>
        <v>5.1510784198682753</v>
      </c>
      <c r="K75">
        <f t="shared" si="53"/>
        <v>375.601</v>
      </c>
      <c r="L75">
        <f t="shared" si="54"/>
        <v>264.04012435449215</v>
      </c>
      <c r="M75">
        <f t="shared" si="55"/>
        <v>26.710312234514671</v>
      </c>
      <c r="N75">
        <f t="shared" si="56"/>
        <v>37.995816015170206</v>
      </c>
      <c r="O75">
        <f t="shared" si="57"/>
        <v>7.9362979403340403E-2</v>
      </c>
      <c r="P75">
        <f t="shared" si="58"/>
        <v>2.9462969649916664</v>
      </c>
      <c r="Q75">
        <f t="shared" si="59"/>
        <v>7.8194208353163402E-2</v>
      </c>
      <c r="R75">
        <f t="shared" si="60"/>
        <v>4.8974955758138886E-2</v>
      </c>
      <c r="S75">
        <f t="shared" si="61"/>
        <v>193.80623700000001</v>
      </c>
      <c r="T75">
        <f t="shared" si="62"/>
        <v>27.522243149265311</v>
      </c>
      <c r="U75">
        <f t="shared" si="63"/>
        <v>26.143374999999999</v>
      </c>
      <c r="V75">
        <f t="shared" si="64"/>
        <v>3.4029918321105659</v>
      </c>
      <c r="W75">
        <f t="shared" si="65"/>
        <v>62.027678275161001</v>
      </c>
      <c r="X75">
        <f t="shared" si="66"/>
        <v>2.1733073444892703</v>
      </c>
      <c r="Y75">
        <f t="shared" si="67"/>
        <v>3.5037702601865268</v>
      </c>
      <c r="Z75">
        <f t="shared" si="68"/>
        <v>1.2296844876212956</v>
      </c>
      <c r="AA75">
        <f t="shared" si="69"/>
        <v>-43.105809846296516</v>
      </c>
      <c r="AB75">
        <f t="shared" si="70"/>
        <v>78.570582911740402</v>
      </c>
      <c r="AC75">
        <f t="shared" si="71"/>
        <v>5.720182408235992</v>
      </c>
      <c r="AD75">
        <f t="shared" si="72"/>
        <v>234.99119247367986</v>
      </c>
      <c r="AE75">
        <f t="shared" si="73"/>
        <v>11.683062317242573</v>
      </c>
      <c r="AF75">
        <f t="shared" si="74"/>
        <v>0.97764847125500609</v>
      </c>
      <c r="AG75">
        <f t="shared" si="75"/>
        <v>5.1510784198682753</v>
      </c>
      <c r="AH75">
        <v>402.22254921679502</v>
      </c>
      <c r="AI75">
        <v>386.86145454545402</v>
      </c>
      <c r="AJ75">
        <v>1.6627603392456001</v>
      </c>
      <c r="AK75">
        <v>66.499915544852101</v>
      </c>
      <c r="AL75">
        <f t="shared" si="76"/>
        <v>0.97745600558495516</v>
      </c>
      <c r="AM75">
        <v>20.048904581818199</v>
      </c>
      <c r="AN75">
        <v>21.483603030303001</v>
      </c>
      <c r="AO75">
        <v>-1.0338864220485901E-6</v>
      </c>
      <c r="AP75">
        <v>79.88</v>
      </c>
      <c r="AQ75">
        <v>0</v>
      </c>
      <c r="AR75">
        <v>0</v>
      </c>
      <c r="AS75">
        <f t="shared" si="77"/>
        <v>1</v>
      </c>
      <c r="AT75">
        <f t="shared" si="78"/>
        <v>0</v>
      </c>
      <c r="AU75">
        <f t="shared" si="79"/>
        <v>53451.486450085547</v>
      </c>
      <c r="AV75" t="s">
        <v>286</v>
      </c>
      <c r="AW75" t="s">
        <v>286</v>
      </c>
      <c r="AX75">
        <v>0</v>
      </c>
      <c r="AY75">
        <v>0</v>
      </c>
      <c r="AZ75" t="e">
        <f t="shared" si="80"/>
        <v>#DIV/0!</v>
      </c>
      <c r="BA75">
        <v>0</v>
      </c>
      <c r="BB75" t="s">
        <v>286</v>
      </c>
      <c r="BC75" t="s">
        <v>286</v>
      </c>
      <c r="BD75">
        <v>0</v>
      </c>
      <c r="BE75">
        <v>0</v>
      </c>
      <c r="BF75" t="e">
        <f t="shared" si="81"/>
        <v>#DIV/0!</v>
      </c>
      <c r="BG75">
        <v>0.5</v>
      </c>
      <c r="BH75">
        <f t="shared" si="82"/>
        <v>1009.1505</v>
      </c>
      <c r="BI75">
        <f t="shared" si="83"/>
        <v>5.1510784198682753</v>
      </c>
      <c r="BJ75" t="e">
        <f t="shared" si="84"/>
        <v>#DIV/0!</v>
      </c>
      <c r="BK75">
        <f t="shared" si="85"/>
        <v>5.1043708741840546E-3</v>
      </c>
      <c r="BL75" t="e">
        <f t="shared" si="86"/>
        <v>#DIV/0!</v>
      </c>
      <c r="BM75" t="e">
        <f t="shared" si="87"/>
        <v>#DIV/0!</v>
      </c>
      <c r="BN75" t="s">
        <v>286</v>
      </c>
      <c r="BO75">
        <v>0</v>
      </c>
      <c r="BP75" t="e">
        <f t="shared" si="88"/>
        <v>#DIV/0!</v>
      </c>
      <c r="BQ75" t="e">
        <f t="shared" si="89"/>
        <v>#DIV/0!</v>
      </c>
      <c r="BR75" t="e">
        <f t="shared" si="90"/>
        <v>#DIV/0!</v>
      </c>
      <c r="BS75" t="e">
        <f t="shared" si="91"/>
        <v>#DIV/0!</v>
      </c>
      <c r="BT75" t="e">
        <f t="shared" si="92"/>
        <v>#DIV/0!</v>
      </c>
      <c r="BU75" t="e">
        <f t="shared" si="93"/>
        <v>#DIV/0!</v>
      </c>
      <c r="BV75" t="e">
        <f t="shared" si="94"/>
        <v>#DIV/0!</v>
      </c>
      <c r="BW75" t="e">
        <f t="shared" si="95"/>
        <v>#DIV/0!</v>
      </c>
      <c r="BX75">
        <f t="shared" si="96"/>
        <v>1199.9549999999999</v>
      </c>
      <c r="BY75">
        <f t="shared" si="97"/>
        <v>1009.1505</v>
      </c>
      <c r="BZ75">
        <f t="shared" si="98"/>
        <v>0.84099028713576762</v>
      </c>
      <c r="CA75">
        <f t="shared" si="99"/>
        <v>0.16151125417203147</v>
      </c>
      <c r="CB75">
        <v>9</v>
      </c>
      <c r="CC75">
        <v>0.5</v>
      </c>
      <c r="CD75" t="s">
        <v>287</v>
      </c>
      <c r="CE75">
        <v>2</v>
      </c>
      <c r="CF75" t="b">
        <v>1</v>
      </c>
      <c r="CG75">
        <v>1617086408.1875</v>
      </c>
      <c r="CH75">
        <v>375.601</v>
      </c>
      <c r="CI75">
        <v>393.67649999999998</v>
      </c>
      <c r="CJ75">
        <v>21.48385</v>
      </c>
      <c r="CK75">
        <v>20.048874999999999</v>
      </c>
      <c r="CL75">
        <v>371.23925000000003</v>
      </c>
      <c r="CM75">
        <v>21.501525000000001</v>
      </c>
      <c r="CN75">
        <v>599.99675000000002</v>
      </c>
      <c r="CO75">
        <v>101.11425</v>
      </c>
      <c r="CP75">
        <v>4.5800199999999999E-2</v>
      </c>
      <c r="CQ75">
        <v>26.638024999999999</v>
      </c>
      <c r="CR75">
        <v>26.143374999999999</v>
      </c>
      <c r="CS75">
        <v>999.9</v>
      </c>
      <c r="CT75">
        <v>0</v>
      </c>
      <c r="CU75">
        <v>0</v>
      </c>
      <c r="CV75">
        <v>9984.5275000000001</v>
      </c>
      <c r="CW75">
        <v>0</v>
      </c>
      <c r="CX75">
        <v>43.346375000000002</v>
      </c>
      <c r="CY75">
        <v>1199.9549999999999</v>
      </c>
      <c r="CZ75">
        <v>0.96699000000000002</v>
      </c>
      <c r="DA75">
        <v>3.3009499999999997E-2</v>
      </c>
      <c r="DB75">
        <v>0</v>
      </c>
      <c r="DC75">
        <v>2.7728250000000001</v>
      </c>
      <c r="DD75">
        <v>0</v>
      </c>
      <c r="DE75">
        <v>3485.1875</v>
      </c>
      <c r="DF75">
        <v>10371.85</v>
      </c>
      <c r="DG75">
        <v>39.843375000000002</v>
      </c>
      <c r="DH75">
        <v>42.757750000000001</v>
      </c>
      <c r="DI75">
        <v>41.530999999999999</v>
      </c>
      <c r="DJ75">
        <v>41.030999999999999</v>
      </c>
      <c r="DK75">
        <v>39.937125000000002</v>
      </c>
      <c r="DL75">
        <v>1160.345</v>
      </c>
      <c r="DM75">
        <v>39.61</v>
      </c>
      <c r="DN75">
        <v>0</v>
      </c>
      <c r="DO75">
        <v>1617086411.5</v>
      </c>
      <c r="DP75">
        <v>0</v>
      </c>
      <c r="DQ75">
        <v>2.6808269230769199</v>
      </c>
      <c r="DR75">
        <v>0.49949058896391602</v>
      </c>
      <c r="DS75">
        <v>54.559658044141401</v>
      </c>
      <c r="DT75">
        <v>3480.8049999999998</v>
      </c>
      <c r="DU75">
        <v>15</v>
      </c>
      <c r="DV75">
        <v>1617085932.5</v>
      </c>
      <c r="DW75" t="s">
        <v>288</v>
      </c>
      <c r="DX75">
        <v>1617085932.5</v>
      </c>
      <c r="DY75">
        <v>1617085930.5</v>
      </c>
      <c r="DZ75">
        <v>3</v>
      </c>
      <c r="EA75">
        <v>4.1000000000000002E-2</v>
      </c>
      <c r="EB75">
        <v>4.0000000000000001E-3</v>
      </c>
      <c r="EC75">
        <v>4.3620000000000001</v>
      </c>
      <c r="ED75">
        <v>-1.7999999999999999E-2</v>
      </c>
      <c r="EE75">
        <v>400</v>
      </c>
      <c r="EF75">
        <v>20</v>
      </c>
      <c r="EG75">
        <v>0.24</v>
      </c>
      <c r="EH75">
        <v>0.04</v>
      </c>
      <c r="EI75">
        <v>100</v>
      </c>
      <c r="EJ75">
        <v>100</v>
      </c>
      <c r="EK75">
        <v>4.3609999999999998</v>
      </c>
      <c r="EL75">
        <v>-1.77E-2</v>
      </c>
      <c r="EM75">
        <v>4.3617000000000399</v>
      </c>
      <c r="EN75">
        <v>0</v>
      </c>
      <c r="EO75">
        <v>0</v>
      </c>
      <c r="EP75">
        <v>0</v>
      </c>
      <c r="EQ75">
        <v>-1.7669999999998999E-2</v>
      </c>
      <c r="ER75">
        <v>0</v>
      </c>
      <c r="ES75">
        <v>0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8</v>
      </c>
      <c r="EZ75">
        <v>8</v>
      </c>
      <c r="FA75">
        <v>18</v>
      </c>
      <c r="FB75">
        <v>646.16099999999994</v>
      </c>
      <c r="FC75">
        <v>393.38499999999999</v>
      </c>
      <c r="FD75">
        <v>25.000399999999999</v>
      </c>
      <c r="FE75">
        <v>26.975000000000001</v>
      </c>
      <c r="FF75">
        <v>30.0002</v>
      </c>
      <c r="FG75">
        <v>26.951699999999999</v>
      </c>
      <c r="FH75">
        <v>26.991299999999999</v>
      </c>
      <c r="FI75">
        <v>21.2271</v>
      </c>
      <c r="FJ75">
        <v>16.674399999999999</v>
      </c>
      <c r="FK75">
        <v>52.870600000000003</v>
      </c>
      <c r="FL75">
        <v>25</v>
      </c>
      <c r="FM75">
        <v>409.88900000000001</v>
      </c>
      <c r="FN75">
        <v>20</v>
      </c>
      <c r="FO75">
        <v>97.060500000000005</v>
      </c>
      <c r="FP75">
        <v>99.626099999999994</v>
      </c>
    </row>
    <row r="76" spans="1:172" x14ac:dyDescent="0.15">
      <c r="A76">
        <v>60</v>
      </c>
      <c r="B76">
        <v>1617086414.5</v>
      </c>
      <c r="C76">
        <v>236.5</v>
      </c>
      <c r="D76" t="s">
        <v>405</v>
      </c>
      <c r="E76" t="s">
        <v>406</v>
      </c>
      <c r="F76">
        <v>4</v>
      </c>
      <c r="G76">
        <v>1617086412.5</v>
      </c>
      <c r="H76">
        <f t="shared" si="50"/>
        <v>9.7766092105833311E-4</v>
      </c>
      <c r="I76">
        <f t="shared" si="51"/>
        <v>0.97766092105833302</v>
      </c>
      <c r="J76">
        <f t="shared" si="52"/>
        <v>5.1292959574944126</v>
      </c>
      <c r="K76">
        <f t="shared" si="53"/>
        <v>382.71642857142899</v>
      </c>
      <c r="L76">
        <f t="shared" si="54"/>
        <v>271.5103966432535</v>
      </c>
      <c r="M76">
        <f t="shared" si="55"/>
        <v>27.465983540332541</v>
      </c>
      <c r="N76">
        <f t="shared" si="56"/>
        <v>38.715582378119286</v>
      </c>
      <c r="O76">
        <f t="shared" si="57"/>
        <v>7.9401999909102974E-2</v>
      </c>
      <c r="P76">
        <f t="shared" si="58"/>
        <v>2.9526237429938926</v>
      </c>
      <c r="Q76">
        <f t="shared" si="59"/>
        <v>7.8234555509139353E-2</v>
      </c>
      <c r="R76">
        <f t="shared" si="60"/>
        <v>4.9000057490353105E-2</v>
      </c>
      <c r="S76">
        <f t="shared" si="61"/>
        <v>193.81692171428594</v>
      </c>
      <c r="T76">
        <f t="shared" si="62"/>
        <v>27.520761579562549</v>
      </c>
      <c r="U76">
        <f t="shared" si="63"/>
        <v>26.1411571428571</v>
      </c>
      <c r="V76">
        <f t="shared" si="64"/>
        <v>3.4025457354194018</v>
      </c>
      <c r="W76">
        <f t="shared" si="65"/>
        <v>62.024624106742735</v>
      </c>
      <c r="X76">
        <f t="shared" si="66"/>
        <v>2.1732355290076968</v>
      </c>
      <c r="Y76">
        <f t="shared" si="67"/>
        <v>3.5038270046870679</v>
      </c>
      <c r="Z76">
        <f t="shared" si="68"/>
        <v>1.229310206411705</v>
      </c>
      <c r="AA76">
        <f t="shared" si="69"/>
        <v>-43.114846618672487</v>
      </c>
      <c r="AB76">
        <f t="shared" si="70"/>
        <v>79.136120326915218</v>
      </c>
      <c r="AC76">
        <f t="shared" si="71"/>
        <v>5.7489541379197586</v>
      </c>
      <c r="AD76">
        <f t="shared" si="72"/>
        <v>235.58714956044844</v>
      </c>
      <c r="AE76">
        <f t="shared" si="73"/>
        <v>11.842957517641741</v>
      </c>
      <c r="AF76">
        <f t="shared" si="74"/>
        <v>0.97789545263052646</v>
      </c>
      <c r="AG76">
        <f t="shared" si="75"/>
        <v>5.1292959574944126</v>
      </c>
      <c r="AH76">
        <v>409.22184013988198</v>
      </c>
      <c r="AI76">
        <v>393.683533333333</v>
      </c>
      <c r="AJ76">
        <v>1.7096813245023601</v>
      </c>
      <c r="AK76">
        <v>66.499915544852101</v>
      </c>
      <c r="AL76">
        <f t="shared" si="76"/>
        <v>0.97766092105833302</v>
      </c>
      <c r="AM76">
        <v>20.047882653506498</v>
      </c>
      <c r="AN76">
        <v>21.482845454545402</v>
      </c>
      <c r="AO76">
        <v>-1.2176169757640699E-6</v>
      </c>
      <c r="AP76">
        <v>79.88</v>
      </c>
      <c r="AQ76">
        <v>0</v>
      </c>
      <c r="AR76">
        <v>0</v>
      </c>
      <c r="AS76">
        <f t="shared" si="77"/>
        <v>1</v>
      </c>
      <c r="AT76">
        <f t="shared" si="78"/>
        <v>0</v>
      </c>
      <c r="AU76">
        <f t="shared" si="79"/>
        <v>53635.992067556908</v>
      </c>
      <c r="AV76" t="s">
        <v>286</v>
      </c>
      <c r="AW76" t="s">
        <v>286</v>
      </c>
      <c r="AX76">
        <v>0</v>
      </c>
      <c r="AY76">
        <v>0</v>
      </c>
      <c r="AZ76" t="e">
        <f t="shared" si="80"/>
        <v>#DIV/0!</v>
      </c>
      <c r="BA76">
        <v>0</v>
      </c>
      <c r="BB76" t="s">
        <v>286</v>
      </c>
      <c r="BC76" t="s">
        <v>286</v>
      </c>
      <c r="BD76">
        <v>0</v>
      </c>
      <c r="BE76">
        <v>0</v>
      </c>
      <c r="BF76" t="e">
        <f t="shared" si="81"/>
        <v>#DIV/0!</v>
      </c>
      <c r="BG76">
        <v>0.5</v>
      </c>
      <c r="BH76">
        <f t="shared" si="82"/>
        <v>1009.2063428571441</v>
      </c>
      <c r="BI76">
        <f t="shared" si="83"/>
        <v>5.1292959574944126</v>
      </c>
      <c r="BJ76" t="e">
        <f t="shared" si="84"/>
        <v>#DIV/0!</v>
      </c>
      <c r="BK76">
        <f t="shared" si="85"/>
        <v>5.0825046768661446E-3</v>
      </c>
      <c r="BL76" t="e">
        <f t="shared" si="86"/>
        <v>#DIV/0!</v>
      </c>
      <c r="BM76" t="e">
        <f t="shared" si="87"/>
        <v>#DIV/0!</v>
      </c>
      <c r="BN76" t="s">
        <v>286</v>
      </c>
      <c r="BO76">
        <v>0</v>
      </c>
      <c r="BP76" t="e">
        <f t="shared" si="88"/>
        <v>#DIV/0!</v>
      </c>
      <c r="BQ76" t="e">
        <f t="shared" si="89"/>
        <v>#DIV/0!</v>
      </c>
      <c r="BR76" t="e">
        <f t="shared" si="90"/>
        <v>#DIV/0!</v>
      </c>
      <c r="BS76" t="e">
        <f t="shared" si="91"/>
        <v>#DIV/0!</v>
      </c>
      <c r="BT76" t="e">
        <f t="shared" si="92"/>
        <v>#DIV/0!</v>
      </c>
      <c r="BU76" t="e">
        <f t="shared" si="93"/>
        <v>#DIV/0!</v>
      </c>
      <c r="BV76" t="e">
        <f t="shared" si="94"/>
        <v>#DIV/0!</v>
      </c>
      <c r="BW76" t="e">
        <f t="shared" si="95"/>
        <v>#DIV/0!</v>
      </c>
      <c r="BX76">
        <f t="shared" si="96"/>
        <v>1200.0214285714301</v>
      </c>
      <c r="BY76">
        <f t="shared" si="97"/>
        <v>1009.2063428571441</v>
      </c>
      <c r="BZ76">
        <f t="shared" si="98"/>
        <v>0.84099026803092802</v>
      </c>
      <c r="CA76">
        <f t="shared" si="99"/>
        <v>0.16151121729969106</v>
      </c>
      <c r="CB76">
        <v>9</v>
      </c>
      <c r="CC76">
        <v>0.5</v>
      </c>
      <c r="CD76" t="s">
        <v>287</v>
      </c>
      <c r="CE76">
        <v>2</v>
      </c>
      <c r="CF76" t="b">
        <v>1</v>
      </c>
      <c r="CG76">
        <v>1617086412.5</v>
      </c>
      <c r="CH76">
        <v>382.71642857142899</v>
      </c>
      <c r="CI76">
        <v>401.041857142857</v>
      </c>
      <c r="CJ76">
        <v>21.483157142857099</v>
      </c>
      <c r="CK76">
        <v>20.047857142857101</v>
      </c>
      <c r="CL76">
        <v>378.35514285714299</v>
      </c>
      <c r="CM76">
        <v>21.5008571428571</v>
      </c>
      <c r="CN76">
        <v>600.012857142857</v>
      </c>
      <c r="CO76">
        <v>101.114428571429</v>
      </c>
      <c r="CP76">
        <v>4.5541285714285701E-2</v>
      </c>
      <c r="CQ76">
        <v>26.638300000000001</v>
      </c>
      <c r="CR76">
        <v>26.1411571428571</v>
      </c>
      <c r="CS76">
        <v>999.9</v>
      </c>
      <c r="CT76">
        <v>0</v>
      </c>
      <c r="CU76">
        <v>0</v>
      </c>
      <c r="CV76">
        <v>10020.4571428571</v>
      </c>
      <c r="CW76">
        <v>0</v>
      </c>
      <c r="CX76">
        <v>43.549671428571401</v>
      </c>
      <c r="CY76">
        <v>1200.0214285714301</v>
      </c>
      <c r="CZ76">
        <v>0.96699100000000004</v>
      </c>
      <c r="DA76">
        <v>3.3008514285714302E-2</v>
      </c>
      <c r="DB76">
        <v>0</v>
      </c>
      <c r="DC76">
        <v>2.7743285714285699</v>
      </c>
      <c r="DD76">
        <v>0</v>
      </c>
      <c r="DE76">
        <v>3489.1971428571401</v>
      </c>
      <c r="DF76">
        <v>10372.4428571429</v>
      </c>
      <c r="DG76">
        <v>39.865857142857102</v>
      </c>
      <c r="DH76">
        <v>42.785428571428596</v>
      </c>
      <c r="DI76">
        <v>41.526571428571401</v>
      </c>
      <c r="DJ76">
        <v>41.044142857142901</v>
      </c>
      <c r="DK76">
        <v>39.928571428571402</v>
      </c>
      <c r="DL76">
        <v>1160.4100000000001</v>
      </c>
      <c r="DM76">
        <v>39.611428571428597</v>
      </c>
      <c r="DN76">
        <v>0</v>
      </c>
      <c r="DO76">
        <v>1617086415.0999999</v>
      </c>
      <c r="DP76">
        <v>0</v>
      </c>
      <c r="DQ76">
        <v>2.6862653846153801</v>
      </c>
      <c r="DR76">
        <v>1.02802392776864</v>
      </c>
      <c r="DS76">
        <v>54.562393165231903</v>
      </c>
      <c r="DT76">
        <v>3484.0565384615402</v>
      </c>
      <c r="DU76">
        <v>15</v>
      </c>
      <c r="DV76">
        <v>1617085932.5</v>
      </c>
      <c r="DW76" t="s">
        <v>288</v>
      </c>
      <c r="DX76">
        <v>1617085932.5</v>
      </c>
      <c r="DY76">
        <v>1617085930.5</v>
      </c>
      <c r="DZ76">
        <v>3</v>
      </c>
      <c r="EA76">
        <v>4.1000000000000002E-2</v>
      </c>
      <c r="EB76">
        <v>4.0000000000000001E-3</v>
      </c>
      <c r="EC76">
        <v>4.3620000000000001</v>
      </c>
      <c r="ED76">
        <v>-1.7999999999999999E-2</v>
      </c>
      <c r="EE76">
        <v>400</v>
      </c>
      <c r="EF76">
        <v>20</v>
      </c>
      <c r="EG76">
        <v>0.24</v>
      </c>
      <c r="EH76">
        <v>0.04</v>
      </c>
      <c r="EI76">
        <v>100</v>
      </c>
      <c r="EJ76">
        <v>100</v>
      </c>
      <c r="EK76">
        <v>4.3609999999999998</v>
      </c>
      <c r="EL76">
        <v>-1.77E-2</v>
      </c>
      <c r="EM76">
        <v>4.3617000000000399</v>
      </c>
      <c r="EN76">
        <v>0</v>
      </c>
      <c r="EO76">
        <v>0</v>
      </c>
      <c r="EP76">
        <v>0</v>
      </c>
      <c r="EQ76">
        <v>-1.7669999999998999E-2</v>
      </c>
      <c r="ER76">
        <v>0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8</v>
      </c>
      <c r="EZ76">
        <v>8.1</v>
      </c>
      <c r="FA76">
        <v>18</v>
      </c>
      <c r="FB76">
        <v>646.27599999999995</v>
      </c>
      <c r="FC76">
        <v>393.38799999999998</v>
      </c>
      <c r="FD76">
        <v>25.000299999999999</v>
      </c>
      <c r="FE76">
        <v>26.975999999999999</v>
      </c>
      <c r="FF76">
        <v>30.0001</v>
      </c>
      <c r="FG76">
        <v>26.951699999999999</v>
      </c>
      <c r="FH76">
        <v>26.991499999999998</v>
      </c>
      <c r="FI76">
        <v>21.503299999999999</v>
      </c>
      <c r="FJ76">
        <v>16.674399999999999</v>
      </c>
      <c r="FK76">
        <v>52.870600000000003</v>
      </c>
      <c r="FL76">
        <v>25</v>
      </c>
      <c r="FM76">
        <v>416.577</v>
      </c>
      <c r="FN76">
        <v>20</v>
      </c>
      <c r="FO76">
        <v>97.060100000000006</v>
      </c>
      <c r="FP76">
        <v>99.625200000000007</v>
      </c>
    </row>
    <row r="77" spans="1:172" x14ac:dyDescent="0.15">
      <c r="A77">
        <v>61</v>
      </c>
      <c r="B77">
        <v>1617086418.5</v>
      </c>
      <c r="C77">
        <v>240.5</v>
      </c>
      <c r="D77" t="s">
        <v>407</v>
      </c>
      <c r="E77" t="s">
        <v>408</v>
      </c>
      <c r="F77">
        <v>4</v>
      </c>
      <c r="G77">
        <v>1617086416.1875</v>
      </c>
      <c r="H77">
        <f t="shared" si="50"/>
        <v>9.7779909778114332E-4</v>
      </c>
      <c r="I77">
        <f t="shared" si="51"/>
        <v>0.97779909778114338</v>
      </c>
      <c r="J77">
        <f t="shared" si="52"/>
        <v>5.287072311781273</v>
      </c>
      <c r="K77">
        <f t="shared" si="53"/>
        <v>388.83362499999998</v>
      </c>
      <c r="L77">
        <f t="shared" si="54"/>
        <v>274.53953929721905</v>
      </c>
      <c r="M77">
        <f t="shared" si="55"/>
        <v>27.77208311374266</v>
      </c>
      <c r="N77">
        <f t="shared" si="56"/>
        <v>39.333932658883981</v>
      </c>
      <c r="O77">
        <f t="shared" si="57"/>
        <v>7.9560724844381758E-2</v>
      </c>
      <c r="P77">
        <f t="shared" si="58"/>
        <v>2.9494827939396977</v>
      </c>
      <c r="Q77">
        <f t="shared" si="59"/>
        <v>7.8387417156347117E-2</v>
      </c>
      <c r="R77">
        <f t="shared" si="60"/>
        <v>4.9096111299622242E-2</v>
      </c>
      <c r="S77">
        <f t="shared" si="61"/>
        <v>193.81082550000005</v>
      </c>
      <c r="T77">
        <f t="shared" si="62"/>
        <v>27.52262788074292</v>
      </c>
      <c r="U77">
        <f t="shared" si="63"/>
        <v>26.129887499999999</v>
      </c>
      <c r="V77">
        <f t="shared" si="64"/>
        <v>3.4002797641675553</v>
      </c>
      <c r="W77">
        <f t="shared" si="65"/>
        <v>62.019556187954983</v>
      </c>
      <c r="X77">
        <f t="shared" si="66"/>
        <v>2.17319393432295</v>
      </c>
      <c r="Y77">
        <f t="shared" si="67"/>
        <v>3.5040462523416331</v>
      </c>
      <c r="Z77">
        <f t="shared" si="68"/>
        <v>1.2270858298446052</v>
      </c>
      <c r="AA77">
        <f t="shared" si="69"/>
        <v>-43.120940212148419</v>
      </c>
      <c r="AB77">
        <f t="shared" si="70"/>
        <v>81.012901786204466</v>
      </c>
      <c r="AC77">
        <f t="shared" si="71"/>
        <v>5.891261808738272</v>
      </c>
      <c r="AD77">
        <f t="shared" si="72"/>
        <v>237.59404888279437</v>
      </c>
      <c r="AE77">
        <f t="shared" si="73"/>
        <v>11.871829774794501</v>
      </c>
      <c r="AF77">
        <f t="shared" si="74"/>
        <v>0.97772218201291961</v>
      </c>
      <c r="AG77">
        <f t="shared" si="75"/>
        <v>5.287072311781273</v>
      </c>
      <c r="AH77">
        <v>416.04745605262002</v>
      </c>
      <c r="AI77">
        <v>400.41336363636401</v>
      </c>
      <c r="AJ77">
        <v>1.67732076234681</v>
      </c>
      <c r="AK77">
        <v>66.499915544852101</v>
      </c>
      <c r="AL77">
        <f t="shared" si="76"/>
        <v>0.97779909778114338</v>
      </c>
      <c r="AM77">
        <v>20.047993355497798</v>
      </c>
      <c r="AN77">
        <v>21.483155151515099</v>
      </c>
      <c r="AO77">
        <v>-2.1536849980949802E-6</v>
      </c>
      <c r="AP77">
        <v>79.88</v>
      </c>
      <c r="AQ77">
        <v>0</v>
      </c>
      <c r="AR77">
        <v>0</v>
      </c>
      <c r="AS77">
        <f t="shared" si="77"/>
        <v>1</v>
      </c>
      <c r="AT77">
        <f t="shared" si="78"/>
        <v>0</v>
      </c>
      <c r="AU77">
        <f t="shared" si="79"/>
        <v>53544.119746585231</v>
      </c>
      <c r="AV77" t="s">
        <v>286</v>
      </c>
      <c r="AW77" t="s">
        <v>286</v>
      </c>
      <c r="AX77">
        <v>0</v>
      </c>
      <c r="AY77">
        <v>0</v>
      </c>
      <c r="AZ77" t="e">
        <f t="shared" si="80"/>
        <v>#DIV/0!</v>
      </c>
      <c r="BA77">
        <v>0</v>
      </c>
      <c r="BB77" t="s">
        <v>286</v>
      </c>
      <c r="BC77" t="s">
        <v>286</v>
      </c>
      <c r="BD77">
        <v>0</v>
      </c>
      <c r="BE77">
        <v>0</v>
      </c>
      <c r="BF77" t="e">
        <f t="shared" si="81"/>
        <v>#DIV/0!</v>
      </c>
      <c r="BG77">
        <v>0.5</v>
      </c>
      <c r="BH77">
        <f t="shared" si="82"/>
        <v>1009.1746500000002</v>
      </c>
      <c r="BI77">
        <f t="shared" si="83"/>
        <v>5.287072311781273</v>
      </c>
      <c r="BJ77" t="e">
        <f t="shared" si="84"/>
        <v>#DIV/0!</v>
      </c>
      <c r="BK77">
        <f t="shared" si="85"/>
        <v>5.2390062629707078E-3</v>
      </c>
      <c r="BL77" t="e">
        <f t="shared" si="86"/>
        <v>#DIV/0!</v>
      </c>
      <c r="BM77" t="e">
        <f t="shared" si="87"/>
        <v>#DIV/0!</v>
      </c>
      <c r="BN77" t="s">
        <v>286</v>
      </c>
      <c r="BO77">
        <v>0</v>
      </c>
      <c r="BP77" t="e">
        <f t="shared" si="88"/>
        <v>#DIV/0!</v>
      </c>
      <c r="BQ77" t="e">
        <f t="shared" si="89"/>
        <v>#DIV/0!</v>
      </c>
      <c r="BR77" t="e">
        <f t="shared" si="90"/>
        <v>#DIV/0!</v>
      </c>
      <c r="BS77" t="e">
        <f t="shared" si="91"/>
        <v>#DIV/0!</v>
      </c>
      <c r="BT77" t="e">
        <f t="shared" si="92"/>
        <v>#DIV/0!</v>
      </c>
      <c r="BU77" t="e">
        <f t="shared" si="93"/>
        <v>#DIV/0!</v>
      </c>
      <c r="BV77" t="e">
        <f t="shared" si="94"/>
        <v>#DIV/0!</v>
      </c>
      <c r="BW77" t="e">
        <f t="shared" si="95"/>
        <v>#DIV/0!</v>
      </c>
      <c r="BX77">
        <f t="shared" si="96"/>
        <v>1199.9837500000001</v>
      </c>
      <c r="BY77">
        <f t="shared" si="97"/>
        <v>1009.1746500000002</v>
      </c>
      <c r="BZ77">
        <f t="shared" si="98"/>
        <v>0.84099026340981708</v>
      </c>
      <c r="CA77">
        <f t="shared" si="99"/>
        <v>0.16151120838094685</v>
      </c>
      <c r="CB77">
        <v>9</v>
      </c>
      <c r="CC77">
        <v>0.5</v>
      </c>
      <c r="CD77" t="s">
        <v>287</v>
      </c>
      <c r="CE77">
        <v>2</v>
      </c>
      <c r="CF77" t="b">
        <v>1</v>
      </c>
      <c r="CG77">
        <v>1617086416.1875</v>
      </c>
      <c r="CH77">
        <v>388.83362499999998</v>
      </c>
      <c r="CI77">
        <v>407.21112499999998</v>
      </c>
      <c r="CJ77">
        <v>21.483000000000001</v>
      </c>
      <c r="CK77">
        <v>20.047962500000001</v>
      </c>
      <c r="CL77">
        <v>384.472375</v>
      </c>
      <c r="CM77">
        <v>21.500687500000002</v>
      </c>
      <c r="CN77">
        <v>600.01637500000004</v>
      </c>
      <c r="CO77">
        <v>101.113125</v>
      </c>
      <c r="CP77">
        <v>4.5648649999999999E-2</v>
      </c>
      <c r="CQ77">
        <v>26.639362500000001</v>
      </c>
      <c r="CR77">
        <v>26.129887499999999</v>
      </c>
      <c r="CS77">
        <v>999.9</v>
      </c>
      <c r="CT77">
        <v>0</v>
      </c>
      <c r="CU77">
        <v>0</v>
      </c>
      <c r="CV77">
        <v>10002.72875</v>
      </c>
      <c r="CW77">
        <v>0</v>
      </c>
      <c r="CX77">
        <v>43.58305</v>
      </c>
      <c r="CY77">
        <v>1199.9837500000001</v>
      </c>
      <c r="CZ77">
        <v>0.96699087500000003</v>
      </c>
      <c r="DA77">
        <v>3.30086375E-2</v>
      </c>
      <c r="DB77">
        <v>0</v>
      </c>
      <c r="DC77">
        <v>2.6446749999999999</v>
      </c>
      <c r="DD77">
        <v>0</v>
      </c>
      <c r="DE77">
        <v>3492.34</v>
      </c>
      <c r="DF77">
        <v>10372.112499999999</v>
      </c>
      <c r="DG77">
        <v>39.882624999999997</v>
      </c>
      <c r="DH77">
        <v>42.757750000000001</v>
      </c>
      <c r="DI77">
        <v>41.515500000000003</v>
      </c>
      <c r="DJ77">
        <v>40.97625</v>
      </c>
      <c r="DK77">
        <v>39.952874999999999</v>
      </c>
      <c r="DL77">
        <v>1160.37375</v>
      </c>
      <c r="DM77">
        <v>39.61</v>
      </c>
      <c r="DN77">
        <v>0</v>
      </c>
      <c r="DO77">
        <v>1617086419.3</v>
      </c>
      <c r="DP77">
        <v>0</v>
      </c>
      <c r="DQ77">
        <v>2.7445759999999999</v>
      </c>
      <c r="DR77">
        <v>-0.39420769720752502</v>
      </c>
      <c r="DS77">
        <v>51.664615439349802</v>
      </c>
      <c r="DT77">
        <v>3488.1060000000002</v>
      </c>
      <c r="DU77">
        <v>15</v>
      </c>
      <c r="DV77">
        <v>1617085932.5</v>
      </c>
      <c r="DW77" t="s">
        <v>288</v>
      </c>
      <c r="DX77">
        <v>1617085932.5</v>
      </c>
      <c r="DY77">
        <v>1617085930.5</v>
      </c>
      <c r="DZ77">
        <v>3</v>
      </c>
      <c r="EA77">
        <v>4.1000000000000002E-2</v>
      </c>
      <c r="EB77">
        <v>4.0000000000000001E-3</v>
      </c>
      <c r="EC77">
        <v>4.3620000000000001</v>
      </c>
      <c r="ED77">
        <v>-1.7999999999999999E-2</v>
      </c>
      <c r="EE77">
        <v>400</v>
      </c>
      <c r="EF77">
        <v>20</v>
      </c>
      <c r="EG77">
        <v>0.24</v>
      </c>
      <c r="EH77">
        <v>0.04</v>
      </c>
      <c r="EI77">
        <v>100</v>
      </c>
      <c r="EJ77">
        <v>100</v>
      </c>
      <c r="EK77">
        <v>4.3620000000000001</v>
      </c>
      <c r="EL77">
        <v>-1.7600000000000001E-2</v>
      </c>
      <c r="EM77">
        <v>4.3617000000000399</v>
      </c>
      <c r="EN77">
        <v>0</v>
      </c>
      <c r="EO77">
        <v>0</v>
      </c>
      <c r="EP77">
        <v>0</v>
      </c>
      <c r="EQ77">
        <v>-1.7669999999998999E-2</v>
      </c>
      <c r="ER77">
        <v>0</v>
      </c>
      <c r="ES77">
        <v>0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8.1</v>
      </c>
      <c r="EZ77">
        <v>8.1</v>
      </c>
      <c r="FA77">
        <v>18</v>
      </c>
      <c r="FB77">
        <v>646.16</v>
      </c>
      <c r="FC77">
        <v>393.40199999999999</v>
      </c>
      <c r="FD77">
        <v>25.0002</v>
      </c>
      <c r="FE77">
        <v>26.9772</v>
      </c>
      <c r="FF77">
        <v>30.0001</v>
      </c>
      <c r="FG77">
        <v>26.951699999999999</v>
      </c>
      <c r="FH77">
        <v>26.991499999999998</v>
      </c>
      <c r="FI77">
        <v>21.782900000000001</v>
      </c>
      <c r="FJ77">
        <v>16.674399999999999</v>
      </c>
      <c r="FK77">
        <v>52.870600000000003</v>
      </c>
      <c r="FL77">
        <v>25</v>
      </c>
      <c r="FM77">
        <v>423.291</v>
      </c>
      <c r="FN77">
        <v>20</v>
      </c>
      <c r="FO77">
        <v>97.059899999999999</v>
      </c>
      <c r="FP77">
        <v>99.626800000000003</v>
      </c>
    </row>
    <row r="78" spans="1:172" x14ac:dyDescent="0.15">
      <c r="A78">
        <v>62</v>
      </c>
      <c r="B78">
        <v>1617086422.5</v>
      </c>
      <c r="C78">
        <v>244.5</v>
      </c>
      <c r="D78" t="s">
        <v>409</v>
      </c>
      <c r="E78" t="s">
        <v>410</v>
      </c>
      <c r="F78">
        <v>4</v>
      </c>
      <c r="G78">
        <v>1617086420.5</v>
      </c>
      <c r="H78">
        <f t="shared" si="50"/>
        <v>9.7785602352844659E-4</v>
      </c>
      <c r="I78">
        <f t="shared" si="51"/>
        <v>0.97785602352844658</v>
      </c>
      <c r="J78">
        <f t="shared" si="52"/>
        <v>5.3559634980732316</v>
      </c>
      <c r="K78">
        <f t="shared" si="53"/>
        <v>395.89385714285697</v>
      </c>
      <c r="L78">
        <f t="shared" si="54"/>
        <v>280.16981741132565</v>
      </c>
      <c r="M78">
        <f t="shared" si="55"/>
        <v>28.342012621872716</v>
      </c>
      <c r="N78">
        <f t="shared" si="56"/>
        <v>40.048670480416817</v>
      </c>
      <c r="O78">
        <f t="shared" si="57"/>
        <v>7.9629611261741784E-2</v>
      </c>
      <c r="P78">
        <f t="shared" si="58"/>
        <v>2.9516385974534982</v>
      </c>
      <c r="Q78">
        <f t="shared" si="59"/>
        <v>7.8455131871161862E-2</v>
      </c>
      <c r="R78">
        <f t="shared" si="60"/>
        <v>4.9138536638464916E-2</v>
      </c>
      <c r="S78">
        <f t="shared" si="61"/>
        <v>193.81980300000001</v>
      </c>
      <c r="T78">
        <f t="shared" si="62"/>
        <v>27.522758679266307</v>
      </c>
      <c r="U78">
        <f t="shared" si="63"/>
        <v>26.125271428571399</v>
      </c>
      <c r="V78">
        <f t="shared" si="64"/>
        <v>3.3993519977067463</v>
      </c>
      <c r="W78">
        <f t="shared" si="65"/>
        <v>62.018092582409814</v>
      </c>
      <c r="X78">
        <f t="shared" si="66"/>
        <v>2.1732315496967072</v>
      </c>
      <c r="Y78">
        <f t="shared" si="67"/>
        <v>3.5041895988802154</v>
      </c>
      <c r="Z78">
        <f t="shared" si="68"/>
        <v>1.2261204480100392</v>
      </c>
      <c r="AA78">
        <f t="shared" si="69"/>
        <v>-43.123450637604492</v>
      </c>
      <c r="AB78">
        <f t="shared" si="70"/>
        <v>81.917202118214618</v>
      </c>
      <c r="AC78">
        <f t="shared" si="71"/>
        <v>5.9525548439984508</v>
      </c>
      <c r="AD78">
        <f t="shared" si="72"/>
        <v>238.56610932460859</v>
      </c>
      <c r="AE78">
        <f t="shared" si="73"/>
        <v>11.97771578473454</v>
      </c>
      <c r="AF78">
        <f t="shared" si="74"/>
        <v>0.97782099736076278</v>
      </c>
      <c r="AG78">
        <f t="shared" si="75"/>
        <v>5.3559634980732316</v>
      </c>
      <c r="AH78">
        <v>422.879579797818</v>
      </c>
      <c r="AI78">
        <v>407.11104242424199</v>
      </c>
      <c r="AJ78">
        <v>1.6839115944346199</v>
      </c>
      <c r="AK78">
        <v>66.499915544852101</v>
      </c>
      <c r="AL78">
        <f t="shared" si="76"/>
        <v>0.97785602352844658</v>
      </c>
      <c r="AM78">
        <v>20.0481781922078</v>
      </c>
      <c r="AN78">
        <v>21.483335757575801</v>
      </c>
      <c r="AO78">
        <v>1.4369359453693E-6</v>
      </c>
      <c r="AP78">
        <v>79.88</v>
      </c>
      <c r="AQ78">
        <v>0</v>
      </c>
      <c r="AR78">
        <v>0</v>
      </c>
      <c r="AS78">
        <f t="shared" si="77"/>
        <v>1</v>
      </c>
      <c r="AT78">
        <f t="shared" si="78"/>
        <v>0</v>
      </c>
      <c r="AU78">
        <f t="shared" si="79"/>
        <v>53606.933023385653</v>
      </c>
      <c r="AV78" t="s">
        <v>286</v>
      </c>
      <c r="AW78" t="s">
        <v>286</v>
      </c>
      <c r="AX78">
        <v>0</v>
      </c>
      <c r="AY78">
        <v>0</v>
      </c>
      <c r="AZ78" t="e">
        <f t="shared" si="80"/>
        <v>#DIV/0!</v>
      </c>
      <c r="BA78">
        <v>0</v>
      </c>
      <c r="BB78" t="s">
        <v>286</v>
      </c>
      <c r="BC78" t="s">
        <v>286</v>
      </c>
      <c r="BD78">
        <v>0</v>
      </c>
      <c r="BE78">
        <v>0</v>
      </c>
      <c r="BF78" t="e">
        <f t="shared" si="81"/>
        <v>#DIV/0!</v>
      </c>
      <c r="BG78">
        <v>0.5</v>
      </c>
      <c r="BH78">
        <f t="shared" si="82"/>
        <v>1009.2219000000001</v>
      </c>
      <c r="BI78">
        <f t="shared" si="83"/>
        <v>5.3559634980732316</v>
      </c>
      <c r="BJ78" t="e">
        <f t="shared" si="84"/>
        <v>#DIV/0!</v>
      </c>
      <c r="BK78">
        <f t="shared" si="85"/>
        <v>5.3070226657519334E-3</v>
      </c>
      <c r="BL78" t="e">
        <f t="shared" si="86"/>
        <v>#DIV/0!</v>
      </c>
      <c r="BM78" t="e">
        <f t="shared" si="87"/>
        <v>#DIV/0!</v>
      </c>
      <c r="BN78" t="s">
        <v>286</v>
      </c>
      <c r="BO78">
        <v>0</v>
      </c>
      <c r="BP78" t="e">
        <f t="shared" si="88"/>
        <v>#DIV/0!</v>
      </c>
      <c r="BQ78" t="e">
        <f t="shared" si="89"/>
        <v>#DIV/0!</v>
      </c>
      <c r="BR78" t="e">
        <f t="shared" si="90"/>
        <v>#DIV/0!</v>
      </c>
      <c r="BS78" t="e">
        <f t="shared" si="91"/>
        <v>#DIV/0!</v>
      </c>
      <c r="BT78" t="e">
        <f t="shared" si="92"/>
        <v>#DIV/0!</v>
      </c>
      <c r="BU78" t="e">
        <f t="shared" si="93"/>
        <v>#DIV/0!</v>
      </c>
      <c r="BV78" t="e">
        <f t="shared" si="94"/>
        <v>#DIV/0!</v>
      </c>
      <c r="BW78" t="e">
        <f t="shared" si="95"/>
        <v>#DIV/0!</v>
      </c>
      <c r="BX78">
        <f t="shared" si="96"/>
        <v>1200.04</v>
      </c>
      <c r="BY78">
        <f t="shared" si="97"/>
        <v>1009.2219000000001</v>
      </c>
      <c r="BZ78">
        <f t="shared" si="98"/>
        <v>0.84099021699276699</v>
      </c>
      <c r="CA78">
        <f t="shared" si="99"/>
        <v>0.16151111879604013</v>
      </c>
      <c r="CB78">
        <v>9</v>
      </c>
      <c r="CC78">
        <v>0.5</v>
      </c>
      <c r="CD78" t="s">
        <v>287</v>
      </c>
      <c r="CE78">
        <v>2</v>
      </c>
      <c r="CF78" t="b">
        <v>1</v>
      </c>
      <c r="CG78">
        <v>1617086420.5</v>
      </c>
      <c r="CH78">
        <v>395.89385714285697</v>
      </c>
      <c r="CI78">
        <v>414.43971428571399</v>
      </c>
      <c r="CJ78">
        <v>21.4830857142857</v>
      </c>
      <c r="CK78">
        <v>20.047971428571401</v>
      </c>
      <c r="CL78">
        <v>391.53228571428599</v>
      </c>
      <c r="CM78">
        <v>21.5007571428571</v>
      </c>
      <c r="CN78">
        <v>600.04485714285704</v>
      </c>
      <c r="CO78">
        <v>101.11485714285701</v>
      </c>
      <c r="CP78">
        <v>4.5263828571428598E-2</v>
      </c>
      <c r="CQ78">
        <v>26.640057142857099</v>
      </c>
      <c r="CR78">
        <v>26.125271428571399</v>
      </c>
      <c r="CS78">
        <v>999.9</v>
      </c>
      <c r="CT78">
        <v>0</v>
      </c>
      <c r="CU78">
        <v>0</v>
      </c>
      <c r="CV78">
        <v>10014.8114285714</v>
      </c>
      <c r="CW78">
        <v>0</v>
      </c>
      <c r="CX78">
        <v>43.4030428571429</v>
      </c>
      <c r="CY78">
        <v>1200.04</v>
      </c>
      <c r="CZ78">
        <v>0.96699199999999996</v>
      </c>
      <c r="DA78">
        <v>3.30075285714286E-2</v>
      </c>
      <c r="DB78">
        <v>0</v>
      </c>
      <c r="DC78">
        <v>2.63435714285714</v>
      </c>
      <c r="DD78">
        <v>0</v>
      </c>
      <c r="DE78">
        <v>3496.89142857143</v>
      </c>
      <c r="DF78">
        <v>10372.6142857143</v>
      </c>
      <c r="DG78">
        <v>39.856714285714297</v>
      </c>
      <c r="DH78">
        <v>42.75</v>
      </c>
      <c r="DI78">
        <v>41.526571428571401</v>
      </c>
      <c r="DJ78">
        <v>40.946142857142902</v>
      </c>
      <c r="DK78">
        <v>39.9372857142857</v>
      </c>
      <c r="DL78">
        <v>1160.43</v>
      </c>
      <c r="DM78">
        <v>39.61</v>
      </c>
      <c r="DN78">
        <v>0</v>
      </c>
      <c r="DO78">
        <v>1617086423.5</v>
      </c>
      <c r="DP78">
        <v>0</v>
      </c>
      <c r="DQ78">
        <v>2.71165769230769</v>
      </c>
      <c r="DR78">
        <v>-0.27149744063020997</v>
      </c>
      <c r="DS78">
        <v>54.650256317096201</v>
      </c>
      <c r="DT78">
        <v>3491.6684615384602</v>
      </c>
      <c r="DU78">
        <v>15</v>
      </c>
      <c r="DV78">
        <v>1617085932.5</v>
      </c>
      <c r="DW78" t="s">
        <v>288</v>
      </c>
      <c r="DX78">
        <v>1617085932.5</v>
      </c>
      <c r="DY78">
        <v>1617085930.5</v>
      </c>
      <c r="DZ78">
        <v>3</v>
      </c>
      <c r="EA78">
        <v>4.1000000000000002E-2</v>
      </c>
      <c r="EB78">
        <v>4.0000000000000001E-3</v>
      </c>
      <c r="EC78">
        <v>4.3620000000000001</v>
      </c>
      <c r="ED78">
        <v>-1.7999999999999999E-2</v>
      </c>
      <c r="EE78">
        <v>400</v>
      </c>
      <c r="EF78">
        <v>20</v>
      </c>
      <c r="EG78">
        <v>0.24</v>
      </c>
      <c r="EH78">
        <v>0.04</v>
      </c>
      <c r="EI78">
        <v>100</v>
      </c>
      <c r="EJ78">
        <v>100</v>
      </c>
      <c r="EK78">
        <v>4.3609999999999998</v>
      </c>
      <c r="EL78">
        <v>-1.77E-2</v>
      </c>
      <c r="EM78">
        <v>4.3617000000000399</v>
      </c>
      <c r="EN78">
        <v>0</v>
      </c>
      <c r="EO78">
        <v>0</v>
      </c>
      <c r="EP78">
        <v>0</v>
      </c>
      <c r="EQ78">
        <v>-1.7669999999998999E-2</v>
      </c>
      <c r="ER78">
        <v>0</v>
      </c>
      <c r="ES78">
        <v>0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8.1999999999999993</v>
      </c>
      <c r="EZ78">
        <v>8.1999999999999993</v>
      </c>
      <c r="FA78">
        <v>18</v>
      </c>
      <c r="FB78">
        <v>646.39700000000005</v>
      </c>
      <c r="FC78">
        <v>393.25700000000001</v>
      </c>
      <c r="FD78">
        <v>25.0001</v>
      </c>
      <c r="FE78">
        <v>26.9772</v>
      </c>
      <c r="FF78">
        <v>30.0001</v>
      </c>
      <c r="FG78">
        <v>26.952200000000001</v>
      </c>
      <c r="FH78">
        <v>26.991499999999998</v>
      </c>
      <c r="FI78">
        <v>22.059100000000001</v>
      </c>
      <c r="FJ78">
        <v>16.674399999999999</v>
      </c>
      <c r="FK78">
        <v>52.870600000000003</v>
      </c>
      <c r="FL78">
        <v>25</v>
      </c>
      <c r="FM78">
        <v>430.00900000000001</v>
      </c>
      <c r="FN78">
        <v>20</v>
      </c>
      <c r="FO78">
        <v>97.060100000000006</v>
      </c>
      <c r="FP78">
        <v>99.625</v>
      </c>
    </row>
    <row r="79" spans="1:172" x14ac:dyDescent="0.15">
      <c r="A79">
        <v>63</v>
      </c>
      <c r="B79">
        <v>1617086426.5</v>
      </c>
      <c r="C79">
        <v>248.5</v>
      </c>
      <c r="D79" t="s">
        <v>411</v>
      </c>
      <c r="E79" t="s">
        <v>412</v>
      </c>
      <c r="F79">
        <v>4</v>
      </c>
      <c r="G79">
        <v>1617086424.1875</v>
      </c>
      <c r="H79">
        <f t="shared" si="50"/>
        <v>9.8001556550112324E-4</v>
      </c>
      <c r="I79">
        <f t="shared" si="51"/>
        <v>0.98001556550112323</v>
      </c>
      <c r="J79">
        <f t="shared" si="52"/>
        <v>5.530573104537134</v>
      </c>
      <c r="K79">
        <f t="shared" si="53"/>
        <v>401.95224999999999</v>
      </c>
      <c r="L79">
        <f t="shared" si="54"/>
        <v>282.84610639225275</v>
      </c>
      <c r="M79">
        <f t="shared" si="55"/>
        <v>28.61276251520972</v>
      </c>
      <c r="N79">
        <f t="shared" si="56"/>
        <v>40.661561222817738</v>
      </c>
      <c r="O79">
        <f t="shared" si="57"/>
        <v>7.9815547542665594E-2</v>
      </c>
      <c r="P79">
        <f t="shared" si="58"/>
        <v>2.9490641573909646</v>
      </c>
      <c r="Q79">
        <f t="shared" si="59"/>
        <v>7.8634607108998944E-2</v>
      </c>
      <c r="R79">
        <f t="shared" si="60"/>
        <v>4.9251276643655584E-2</v>
      </c>
      <c r="S79">
        <f t="shared" si="61"/>
        <v>193.818079875</v>
      </c>
      <c r="T79">
        <f t="shared" si="62"/>
        <v>27.522401645330898</v>
      </c>
      <c r="U79">
        <f t="shared" si="63"/>
        <v>26.1253125</v>
      </c>
      <c r="V79">
        <f t="shared" si="64"/>
        <v>3.3993602515205112</v>
      </c>
      <c r="W79">
        <f t="shared" si="65"/>
        <v>62.022944154621321</v>
      </c>
      <c r="X79">
        <f t="shared" si="66"/>
        <v>2.1733366481631933</v>
      </c>
      <c r="Y79">
        <f t="shared" si="67"/>
        <v>3.5040849443475803</v>
      </c>
      <c r="Z79">
        <f t="shared" si="68"/>
        <v>1.226023603357318</v>
      </c>
      <c r="AA79">
        <f t="shared" si="69"/>
        <v>-43.218686438599534</v>
      </c>
      <c r="AB79">
        <f t="shared" si="70"/>
        <v>81.758592794954183</v>
      </c>
      <c r="AC79">
        <f t="shared" si="71"/>
        <v>5.9462018541749551</v>
      </c>
      <c r="AD79">
        <f t="shared" si="72"/>
        <v>238.3041880855296</v>
      </c>
      <c r="AE79">
        <f t="shared" si="73"/>
        <v>12.075837932159091</v>
      </c>
      <c r="AF79">
        <f t="shared" si="74"/>
        <v>0.97960090230089769</v>
      </c>
      <c r="AG79">
        <f t="shared" si="75"/>
        <v>5.530573104537134</v>
      </c>
      <c r="AH79">
        <v>429.76398252487502</v>
      </c>
      <c r="AI79">
        <v>413.80216969697</v>
      </c>
      <c r="AJ79">
        <v>1.66723765776035</v>
      </c>
      <c r="AK79">
        <v>66.499915544852101</v>
      </c>
      <c r="AL79">
        <f t="shared" si="76"/>
        <v>0.98001556550112323</v>
      </c>
      <c r="AM79">
        <v>20.046237318441602</v>
      </c>
      <c r="AN79">
        <v>21.4846454545455</v>
      </c>
      <c r="AO79">
        <v>2.2595551717627998E-6</v>
      </c>
      <c r="AP79">
        <v>79.88</v>
      </c>
      <c r="AQ79">
        <v>0</v>
      </c>
      <c r="AR79">
        <v>0</v>
      </c>
      <c r="AS79">
        <f t="shared" si="77"/>
        <v>1</v>
      </c>
      <c r="AT79">
        <f t="shared" si="78"/>
        <v>0</v>
      </c>
      <c r="AU79">
        <f t="shared" si="79"/>
        <v>53531.918605349245</v>
      </c>
      <c r="AV79" t="s">
        <v>286</v>
      </c>
      <c r="AW79" t="s">
        <v>286</v>
      </c>
      <c r="AX79">
        <v>0</v>
      </c>
      <c r="AY79">
        <v>0</v>
      </c>
      <c r="AZ79" t="e">
        <f t="shared" si="80"/>
        <v>#DIV/0!</v>
      </c>
      <c r="BA79">
        <v>0</v>
      </c>
      <c r="BB79" t="s">
        <v>286</v>
      </c>
      <c r="BC79" t="s">
        <v>286</v>
      </c>
      <c r="BD79">
        <v>0</v>
      </c>
      <c r="BE79">
        <v>0</v>
      </c>
      <c r="BF79" t="e">
        <f t="shared" si="81"/>
        <v>#DIV/0!</v>
      </c>
      <c r="BG79">
        <v>0.5</v>
      </c>
      <c r="BH79">
        <f t="shared" si="82"/>
        <v>1009.2124875</v>
      </c>
      <c r="BI79">
        <f t="shared" si="83"/>
        <v>5.530573104537134</v>
      </c>
      <c r="BJ79" t="e">
        <f t="shared" si="84"/>
        <v>#DIV/0!</v>
      </c>
      <c r="BK79">
        <f t="shared" si="85"/>
        <v>5.4800878635948647E-3</v>
      </c>
      <c r="BL79" t="e">
        <f t="shared" si="86"/>
        <v>#DIV/0!</v>
      </c>
      <c r="BM79" t="e">
        <f t="shared" si="87"/>
        <v>#DIV/0!</v>
      </c>
      <c r="BN79" t="s">
        <v>286</v>
      </c>
      <c r="BO79">
        <v>0</v>
      </c>
      <c r="BP79" t="e">
        <f t="shared" si="88"/>
        <v>#DIV/0!</v>
      </c>
      <c r="BQ79" t="e">
        <f t="shared" si="89"/>
        <v>#DIV/0!</v>
      </c>
      <c r="BR79" t="e">
        <f t="shared" si="90"/>
        <v>#DIV/0!</v>
      </c>
      <c r="BS79" t="e">
        <f t="shared" si="91"/>
        <v>#DIV/0!</v>
      </c>
      <c r="BT79" t="e">
        <f t="shared" si="92"/>
        <v>#DIV/0!</v>
      </c>
      <c r="BU79" t="e">
        <f t="shared" si="93"/>
        <v>#DIV/0!</v>
      </c>
      <c r="BV79" t="e">
        <f t="shared" si="94"/>
        <v>#DIV/0!</v>
      </c>
      <c r="BW79" t="e">
        <f t="shared" si="95"/>
        <v>#DIV/0!</v>
      </c>
      <c r="BX79">
        <f t="shared" si="96"/>
        <v>1200.0287499999999</v>
      </c>
      <c r="BY79">
        <f t="shared" si="97"/>
        <v>1009.2124875</v>
      </c>
      <c r="BZ79">
        <f t="shared" si="98"/>
        <v>0.84099025752508016</v>
      </c>
      <c r="CA79">
        <f t="shared" si="99"/>
        <v>0.16151119702340466</v>
      </c>
      <c r="CB79">
        <v>9</v>
      </c>
      <c r="CC79">
        <v>0.5</v>
      </c>
      <c r="CD79" t="s">
        <v>287</v>
      </c>
      <c r="CE79">
        <v>2</v>
      </c>
      <c r="CF79" t="b">
        <v>1</v>
      </c>
      <c r="CG79">
        <v>1617086424.1875</v>
      </c>
      <c r="CH79">
        <v>401.95224999999999</v>
      </c>
      <c r="CI79">
        <v>420.65637500000003</v>
      </c>
      <c r="CJ79">
        <v>21.484112499999998</v>
      </c>
      <c r="CK79">
        <v>20.046299999999999</v>
      </c>
      <c r="CL79">
        <v>397.59050000000002</v>
      </c>
      <c r="CM79">
        <v>21.501799999999999</v>
      </c>
      <c r="CN79">
        <v>600.008375</v>
      </c>
      <c r="CO79">
        <v>101.11512500000001</v>
      </c>
      <c r="CP79">
        <v>4.5053162500000001E-2</v>
      </c>
      <c r="CQ79">
        <v>26.63955</v>
      </c>
      <c r="CR79">
        <v>26.1253125</v>
      </c>
      <c r="CS79">
        <v>999.9</v>
      </c>
      <c r="CT79">
        <v>0</v>
      </c>
      <c r="CU79">
        <v>0</v>
      </c>
      <c r="CV79">
        <v>10000.1525</v>
      </c>
      <c r="CW79">
        <v>0</v>
      </c>
      <c r="CX79">
        <v>43.490124999999999</v>
      </c>
      <c r="CY79">
        <v>1200.0287499999999</v>
      </c>
      <c r="CZ79">
        <v>0.96699087500000003</v>
      </c>
      <c r="DA79">
        <v>3.30086375E-2</v>
      </c>
      <c r="DB79">
        <v>0</v>
      </c>
      <c r="DC79">
        <v>2.7237</v>
      </c>
      <c r="DD79">
        <v>0</v>
      </c>
      <c r="DE79">
        <v>3500.6437500000002</v>
      </c>
      <c r="DF79">
        <v>10372.487499999999</v>
      </c>
      <c r="DG79">
        <v>39.835625</v>
      </c>
      <c r="DH79">
        <v>42.765500000000003</v>
      </c>
      <c r="DI79">
        <v>41.515500000000003</v>
      </c>
      <c r="DJ79">
        <v>40.921500000000002</v>
      </c>
      <c r="DK79">
        <v>39.937375000000003</v>
      </c>
      <c r="DL79">
        <v>1160.4175</v>
      </c>
      <c r="DM79">
        <v>39.611249999999998</v>
      </c>
      <c r="DN79">
        <v>0</v>
      </c>
      <c r="DO79">
        <v>1617086427.0999999</v>
      </c>
      <c r="DP79">
        <v>0</v>
      </c>
      <c r="DQ79">
        <v>2.70523076923077</v>
      </c>
      <c r="DR79">
        <v>-5.6868374566621901E-2</v>
      </c>
      <c r="DS79">
        <v>59.205470052320003</v>
      </c>
      <c r="DT79">
        <v>3495.1607692307698</v>
      </c>
      <c r="DU79">
        <v>15</v>
      </c>
      <c r="DV79">
        <v>1617085932.5</v>
      </c>
      <c r="DW79" t="s">
        <v>288</v>
      </c>
      <c r="DX79">
        <v>1617085932.5</v>
      </c>
      <c r="DY79">
        <v>1617085930.5</v>
      </c>
      <c r="DZ79">
        <v>3</v>
      </c>
      <c r="EA79">
        <v>4.1000000000000002E-2</v>
      </c>
      <c r="EB79">
        <v>4.0000000000000001E-3</v>
      </c>
      <c r="EC79">
        <v>4.3620000000000001</v>
      </c>
      <c r="ED79">
        <v>-1.7999999999999999E-2</v>
      </c>
      <c r="EE79">
        <v>400</v>
      </c>
      <c r="EF79">
        <v>20</v>
      </c>
      <c r="EG79">
        <v>0.24</v>
      </c>
      <c r="EH79">
        <v>0.04</v>
      </c>
      <c r="EI79">
        <v>100</v>
      </c>
      <c r="EJ79">
        <v>100</v>
      </c>
      <c r="EK79">
        <v>4.3620000000000001</v>
      </c>
      <c r="EL79">
        <v>-1.77E-2</v>
      </c>
      <c r="EM79">
        <v>4.3617000000000399</v>
      </c>
      <c r="EN79">
        <v>0</v>
      </c>
      <c r="EO79">
        <v>0</v>
      </c>
      <c r="EP79">
        <v>0</v>
      </c>
      <c r="EQ79">
        <v>-1.7669999999998999E-2</v>
      </c>
      <c r="ER79">
        <v>0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8.1999999999999993</v>
      </c>
      <c r="EZ79">
        <v>8.3000000000000007</v>
      </c>
      <c r="FA79">
        <v>18</v>
      </c>
      <c r="FB79">
        <v>646.49699999999996</v>
      </c>
      <c r="FC79">
        <v>393.45699999999999</v>
      </c>
      <c r="FD79">
        <v>25</v>
      </c>
      <c r="FE79">
        <v>26.978300000000001</v>
      </c>
      <c r="FF79">
        <v>30.0001</v>
      </c>
      <c r="FG79">
        <v>26.954000000000001</v>
      </c>
      <c r="FH79">
        <v>26.992899999999999</v>
      </c>
      <c r="FI79">
        <v>22.337700000000002</v>
      </c>
      <c r="FJ79">
        <v>16.674399999999999</v>
      </c>
      <c r="FK79">
        <v>52.870600000000003</v>
      </c>
      <c r="FL79">
        <v>25</v>
      </c>
      <c r="FM79">
        <v>436.73</v>
      </c>
      <c r="FN79">
        <v>20</v>
      </c>
      <c r="FO79">
        <v>97.060400000000001</v>
      </c>
      <c r="FP79">
        <v>99.624899999999997</v>
      </c>
    </row>
    <row r="80" spans="1:172" x14ac:dyDescent="0.15">
      <c r="A80">
        <v>64</v>
      </c>
      <c r="B80">
        <v>1617086430.5</v>
      </c>
      <c r="C80">
        <v>252.5</v>
      </c>
      <c r="D80" t="s">
        <v>413</v>
      </c>
      <c r="E80" t="s">
        <v>414</v>
      </c>
      <c r="F80">
        <v>4</v>
      </c>
      <c r="G80">
        <v>1617086428.5</v>
      </c>
      <c r="H80">
        <f t="shared" si="50"/>
        <v>9.7941495927171053E-4</v>
      </c>
      <c r="I80">
        <f t="shared" si="51"/>
        <v>0.97941495927171063</v>
      </c>
      <c r="J80">
        <f t="shared" si="52"/>
        <v>5.5905533221146273</v>
      </c>
      <c r="K80">
        <f t="shared" si="53"/>
        <v>409.038571428571</v>
      </c>
      <c r="L80">
        <f t="shared" si="54"/>
        <v>288.56811607386686</v>
      </c>
      <c r="M80">
        <f t="shared" si="55"/>
        <v>29.191115057318051</v>
      </c>
      <c r="N80">
        <f t="shared" si="56"/>
        <v>41.377724482894642</v>
      </c>
      <c r="O80">
        <f t="shared" si="57"/>
        <v>7.980060483021216E-2</v>
      </c>
      <c r="P80">
        <f t="shared" si="58"/>
        <v>2.947087335098999</v>
      </c>
      <c r="Q80">
        <f t="shared" si="59"/>
        <v>7.8619323802337618E-2</v>
      </c>
      <c r="R80">
        <f t="shared" si="60"/>
        <v>4.9241754066275484E-2</v>
      </c>
      <c r="S80">
        <f t="shared" si="61"/>
        <v>193.8077190000007</v>
      </c>
      <c r="T80">
        <f t="shared" si="62"/>
        <v>27.525710842100743</v>
      </c>
      <c r="U80">
        <f t="shared" si="63"/>
        <v>26.122557142857101</v>
      </c>
      <c r="V80">
        <f t="shared" si="64"/>
        <v>3.3988065670730352</v>
      </c>
      <c r="W80">
        <f t="shared" si="65"/>
        <v>62.012555252254955</v>
      </c>
      <c r="X80">
        <f t="shared" si="66"/>
        <v>2.1733135791124134</v>
      </c>
      <c r="Y80">
        <f t="shared" si="67"/>
        <v>3.5046347796374437</v>
      </c>
      <c r="Z80">
        <f t="shared" si="68"/>
        <v>1.2254929879606218</v>
      </c>
      <c r="AA80">
        <f t="shared" si="69"/>
        <v>-43.192199703882437</v>
      </c>
      <c r="AB80">
        <f t="shared" si="70"/>
        <v>82.564879354022679</v>
      </c>
      <c r="AC80">
        <f t="shared" si="71"/>
        <v>6.0088673127452825</v>
      </c>
      <c r="AD80">
        <f t="shared" si="72"/>
        <v>239.18926596288622</v>
      </c>
      <c r="AE80">
        <f t="shared" si="73"/>
        <v>12.165087768561046</v>
      </c>
      <c r="AF80">
        <f t="shared" si="74"/>
        <v>0.9795735415664486</v>
      </c>
      <c r="AG80">
        <f t="shared" si="75"/>
        <v>5.5905533221146273</v>
      </c>
      <c r="AH80">
        <v>436.60663753192102</v>
      </c>
      <c r="AI80">
        <v>420.527806060606</v>
      </c>
      <c r="AJ80">
        <v>1.67285557430744</v>
      </c>
      <c r="AK80">
        <v>66.499915544852101</v>
      </c>
      <c r="AL80">
        <f t="shared" si="76"/>
        <v>0.97941495927171063</v>
      </c>
      <c r="AM80">
        <v>20.046462106666699</v>
      </c>
      <c r="AN80">
        <v>21.484023030303</v>
      </c>
      <c r="AO80">
        <v>-1.41611923434443E-6</v>
      </c>
      <c r="AP80">
        <v>79.88</v>
      </c>
      <c r="AQ80">
        <v>0</v>
      </c>
      <c r="AR80">
        <v>0</v>
      </c>
      <c r="AS80">
        <f t="shared" si="77"/>
        <v>1</v>
      </c>
      <c r="AT80">
        <f t="shared" si="78"/>
        <v>0</v>
      </c>
      <c r="AU80">
        <f t="shared" si="79"/>
        <v>53473.758499141113</v>
      </c>
      <c r="AV80" t="s">
        <v>286</v>
      </c>
      <c r="AW80" t="s">
        <v>286</v>
      </c>
      <c r="AX80">
        <v>0</v>
      </c>
      <c r="AY80">
        <v>0</v>
      </c>
      <c r="AZ80" t="e">
        <f t="shared" si="80"/>
        <v>#DIV/0!</v>
      </c>
      <c r="BA80">
        <v>0</v>
      </c>
      <c r="BB80" t="s">
        <v>286</v>
      </c>
      <c r="BC80" t="s">
        <v>286</v>
      </c>
      <c r="BD80">
        <v>0</v>
      </c>
      <c r="BE80">
        <v>0</v>
      </c>
      <c r="BF80" t="e">
        <f t="shared" si="81"/>
        <v>#DIV/0!</v>
      </c>
      <c r="BG80">
        <v>0.5</v>
      </c>
      <c r="BH80">
        <f t="shared" si="82"/>
        <v>1009.1583000000038</v>
      </c>
      <c r="BI80">
        <f t="shared" si="83"/>
        <v>5.5905533221146273</v>
      </c>
      <c r="BJ80" t="e">
        <f t="shared" si="84"/>
        <v>#DIV/0!</v>
      </c>
      <c r="BK80">
        <f t="shared" si="85"/>
        <v>5.5398180068623589E-3</v>
      </c>
      <c r="BL80" t="e">
        <f t="shared" si="86"/>
        <v>#DIV/0!</v>
      </c>
      <c r="BM80" t="e">
        <f t="shared" si="87"/>
        <v>#DIV/0!</v>
      </c>
      <c r="BN80" t="s">
        <v>286</v>
      </c>
      <c r="BO80">
        <v>0</v>
      </c>
      <c r="BP80" t="e">
        <f t="shared" si="88"/>
        <v>#DIV/0!</v>
      </c>
      <c r="BQ80" t="e">
        <f t="shared" si="89"/>
        <v>#DIV/0!</v>
      </c>
      <c r="BR80" t="e">
        <f t="shared" si="90"/>
        <v>#DIV/0!</v>
      </c>
      <c r="BS80" t="e">
        <f t="shared" si="91"/>
        <v>#DIV/0!</v>
      </c>
      <c r="BT80" t="e">
        <f t="shared" si="92"/>
        <v>#DIV/0!</v>
      </c>
      <c r="BU80" t="e">
        <f t="shared" si="93"/>
        <v>#DIV/0!</v>
      </c>
      <c r="BV80" t="e">
        <f t="shared" si="94"/>
        <v>#DIV/0!</v>
      </c>
      <c r="BW80" t="e">
        <f t="shared" si="95"/>
        <v>#DIV/0!</v>
      </c>
      <c r="BX80">
        <f t="shared" si="96"/>
        <v>1199.9642857142901</v>
      </c>
      <c r="BY80">
        <f t="shared" si="97"/>
        <v>1009.1583000000038</v>
      </c>
      <c r="BZ80">
        <f t="shared" si="98"/>
        <v>0.84099027947260341</v>
      </c>
      <c r="CA80">
        <f t="shared" si="99"/>
        <v>0.16151123938212447</v>
      </c>
      <c r="CB80">
        <v>9</v>
      </c>
      <c r="CC80">
        <v>0.5</v>
      </c>
      <c r="CD80" t="s">
        <v>287</v>
      </c>
      <c r="CE80">
        <v>2</v>
      </c>
      <c r="CF80" t="b">
        <v>1</v>
      </c>
      <c r="CG80">
        <v>1617086428.5</v>
      </c>
      <c r="CH80">
        <v>409.038571428571</v>
      </c>
      <c r="CI80">
        <v>427.88714285714298</v>
      </c>
      <c r="CJ80">
        <v>21.484242857142899</v>
      </c>
      <c r="CK80">
        <v>20.046457142857101</v>
      </c>
      <c r="CL80">
        <v>404.67700000000002</v>
      </c>
      <c r="CM80">
        <v>21.5019142857143</v>
      </c>
      <c r="CN80">
        <v>600.00271428571398</v>
      </c>
      <c r="CO80">
        <v>101.11328571428599</v>
      </c>
      <c r="CP80">
        <v>4.52048857142857E-2</v>
      </c>
      <c r="CQ80">
        <v>26.642214285714299</v>
      </c>
      <c r="CR80">
        <v>26.122557142857101</v>
      </c>
      <c r="CS80">
        <v>999.9</v>
      </c>
      <c r="CT80">
        <v>0</v>
      </c>
      <c r="CU80">
        <v>0</v>
      </c>
      <c r="CV80">
        <v>9989.1085714285691</v>
      </c>
      <c r="CW80">
        <v>0</v>
      </c>
      <c r="CX80">
        <v>42.987685714285703</v>
      </c>
      <c r="CY80">
        <v>1199.9642857142901</v>
      </c>
      <c r="CZ80">
        <v>0.96699000000000002</v>
      </c>
      <c r="DA80">
        <v>3.3009499999999997E-2</v>
      </c>
      <c r="DB80">
        <v>0</v>
      </c>
      <c r="DC80">
        <v>2.6967571428571402</v>
      </c>
      <c r="DD80">
        <v>0</v>
      </c>
      <c r="DE80">
        <v>3504.6985714285702</v>
      </c>
      <c r="DF80">
        <v>10371.9428571429</v>
      </c>
      <c r="DG80">
        <v>39.847857142857102</v>
      </c>
      <c r="DH80">
        <v>42.767714285714298</v>
      </c>
      <c r="DI80">
        <v>41.544285714285699</v>
      </c>
      <c r="DJ80">
        <v>40.990714285714297</v>
      </c>
      <c r="DK80">
        <v>39.9372857142857</v>
      </c>
      <c r="DL80">
        <v>1160.35428571429</v>
      </c>
      <c r="DM80">
        <v>39.61</v>
      </c>
      <c r="DN80">
        <v>0</v>
      </c>
      <c r="DO80">
        <v>1617086431.3</v>
      </c>
      <c r="DP80">
        <v>0</v>
      </c>
      <c r="DQ80">
        <v>2.7001599999999999</v>
      </c>
      <c r="DR80">
        <v>0.162599995281763</v>
      </c>
      <c r="DS80">
        <v>62.321538536063997</v>
      </c>
      <c r="DT80">
        <v>3499.5592000000001</v>
      </c>
      <c r="DU80">
        <v>15</v>
      </c>
      <c r="DV80">
        <v>1617085932.5</v>
      </c>
      <c r="DW80" t="s">
        <v>288</v>
      </c>
      <c r="DX80">
        <v>1617085932.5</v>
      </c>
      <c r="DY80">
        <v>1617085930.5</v>
      </c>
      <c r="DZ80">
        <v>3</v>
      </c>
      <c r="EA80">
        <v>4.1000000000000002E-2</v>
      </c>
      <c r="EB80">
        <v>4.0000000000000001E-3</v>
      </c>
      <c r="EC80">
        <v>4.3620000000000001</v>
      </c>
      <c r="ED80">
        <v>-1.7999999999999999E-2</v>
      </c>
      <c r="EE80">
        <v>400</v>
      </c>
      <c r="EF80">
        <v>20</v>
      </c>
      <c r="EG80">
        <v>0.24</v>
      </c>
      <c r="EH80">
        <v>0.04</v>
      </c>
      <c r="EI80">
        <v>100</v>
      </c>
      <c r="EJ80">
        <v>100</v>
      </c>
      <c r="EK80">
        <v>4.3609999999999998</v>
      </c>
      <c r="EL80">
        <v>-1.7600000000000001E-2</v>
      </c>
      <c r="EM80">
        <v>4.3617000000000399</v>
      </c>
      <c r="EN80">
        <v>0</v>
      </c>
      <c r="EO80">
        <v>0</v>
      </c>
      <c r="EP80">
        <v>0</v>
      </c>
      <c r="EQ80">
        <v>-1.7669999999998999E-2</v>
      </c>
      <c r="ER80">
        <v>0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8.3000000000000007</v>
      </c>
      <c r="EZ80">
        <v>8.3000000000000007</v>
      </c>
      <c r="FA80">
        <v>18</v>
      </c>
      <c r="FB80">
        <v>646.245</v>
      </c>
      <c r="FC80">
        <v>393.50700000000001</v>
      </c>
      <c r="FD80">
        <v>24.9999</v>
      </c>
      <c r="FE80">
        <v>26.979500000000002</v>
      </c>
      <c r="FF80">
        <v>30.0002</v>
      </c>
      <c r="FG80">
        <v>26.954000000000001</v>
      </c>
      <c r="FH80">
        <v>26.9937</v>
      </c>
      <c r="FI80">
        <v>22.613399999999999</v>
      </c>
      <c r="FJ80">
        <v>16.674399999999999</v>
      </c>
      <c r="FK80">
        <v>52.870600000000003</v>
      </c>
      <c r="FL80">
        <v>25</v>
      </c>
      <c r="FM80">
        <v>443.43900000000002</v>
      </c>
      <c r="FN80">
        <v>20</v>
      </c>
      <c r="FO80">
        <v>97.0608</v>
      </c>
      <c r="FP80">
        <v>99.625200000000007</v>
      </c>
    </row>
    <row r="81" spans="1:172" x14ac:dyDescent="0.15">
      <c r="A81">
        <v>65</v>
      </c>
      <c r="B81">
        <v>1617086434.5</v>
      </c>
      <c r="C81">
        <v>256.5</v>
      </c>
      <c r="D81" t="s">
        <v>415</v>
      </c>
      <c r="E81" t="s">
        <v>416</v>
      </c>
      <c r="F81">
        <v>4</v>
      </c>
      <c r="G81">
        <v>1617086432.1875</v>
      </c>
      <c r="H81">
        <f t="shared" ref="H81:H112" si="100">(I81)/1000</f>
        <v>9.808594791094864E-4</v>
      </c>
      <c r="I81">
        <f t="shared" ref="I81:I112" si="101">IF(CF81, AL81, AF81)</f>
        <v>0.98085947910948634</v>
      </c>
      <c r="J81">
        <f t="shared" ref="J81:J112" si="102">IF(CF81, AG81, AE81)</f>
        <v>5.6185230326013729</v>
      </c>
      <c r="K81">
        <f t="shared" ref="K81:K112" si="103">CH81 - IF(AS81&gt;1, J81*CB81*100/(AU81*CV81), 0)</f>
        <v>415.10412500000001</v>
      </c>
      <c r="L81">
        <f t="shared" ref="L81:L112" si="104">((R81-H81/2)*K81-J81)/(R81+H81/2)</f>
        <v>294.04760511335439</v>
      </c>
      <c r="M81">
        <f t="shared" ref="M81:M112" si="105">L81*(CO81+CP81)/1000</f>
        <v>29.745663484942707</v>
      </c>
      <c r="N81">
        <f t="shared" ref="N81:N112" si="106">(CH81 - IF(AS81&gt;1, J81*CB81*100/(AU81*CV81), 0))*(CO81+CP81)/1000</f>
        <v>41.991661889923073</v>
      </c>
      <c r="O81">
        <f t="shared" ref="O81:O112" si="107">2/((1/Q81-1/P81)+SIGN(Q81)*SQRT((1/Q81-1/P81)*(1/Q81-1/P81) + 4*CC81/((CC81+1)*(CC81+1))*(2*1/Q81*1/P81-1/P81*1/P81)))</f>
        <v>7.9871292406678479E-2</v>
      </c>
      <c r="P81">
        <f t="shared" ref="P81:P112" si="108">IF(LEFT(CD81,1)&lt;&gt;"0",IF(LEFT(CD81,1)="1",3,CE81),$D$5+$E$5*(CV81*CO81/($K$5*1000))+$F$5*(CV81*CO81/($K$5*1000))*MAX(MIN(CB81,$J$5),$I$5)*MAX(MIN(CB81,$J$5),$I$5)+$G$5*MAX(MIN(CB81,$J$5),$I$5)*(CV81*CO81/($K$5*1000))+$H$5*(CV81*CO81/($K$5*1000))*(CV81*CO81/($K$5*1000)))</f>
        <v>2.9495596034477614</v>
      </c>
      <c r="Q81">
        <f t="shared" ref="Q81:Q112" si="109">H81*(1000-(1000*0.61365*EXP(17.502*U81/(240.97+U81))/(CO81+CP81)+CJ81)/2)/(1000*0.61365*EXP(17.502*U81/(240.97+U81))/(CO81+CP81)-CJ81)</f>
        <v>7.8688910456855055E-2</v>
      </c>
      <c r="R81">
        <f t="shared" ref="R81:R112" si="110">1/((CC81+1)/(O81/1.6)+1/(P81/1.37)) + CC81/((CC81+1)/(O81/1.6) + CC81/(P81/1.37))</f>
        <v>4.9285343213999314E-2</v>
      </c>
      <c r="S81">
        <f t="shared" ref="S81:S112" si="111">(BX81*CA81)</f>
        <v>193.81780800000001</v>
      </c>
      <c r="T81">
        <f t="shared" ref="T81:T112" si="112">(CQ81+(S81+2*0.95*0.0000000567*(((CQ81+$B$7)+273)^4-(CQ81+273)^4)-44100*H81)/(1.84*29.3*P81+8*0.95*0.0000000567*(CQ81+273)^3))</f>
        <v>27.525066878275872</v>
      </c>
      <c r="U81">
        <f t="shared" ref="U81:U112" si="113">($C$7*CR81+$D$7*CS81+$E$7*T81)</f>
        <v>26.126275</v>
      </c>
      <c r="V81">
        <f t="shared" ref="V81:V112" si="114">0.61365*EXP(17.502*U81/(240.97+U81))</f>
        <v>3.3995536828628334</v>
      </c>
      <c r="W81">
        <f t="shared" ref="W81:W112" si="115">(X81/Y81*100)</f>
        <v>62.011783085889668</v>
      </c>
      <c r="X81">
        <f t="shared" ref="X81:X112" si="116">CJ81*(CO81+CP81)/1000</f>
        <v>2.1733326835973497</v>
      </c>
      <c r="Y81">
        <f t="shared" ref="Y81:Y112" si="117">0.61365*EXP(17.502*CQ81/(240.97+CQ81))</f>
        <v>3.5047092269338012</v>
      </c>
      <c r="Z81">
        <f t="shared" ref="Z81:Z112" si="118">(V81-CJ81*(CO81+CP81)/1000)</f>
        <v>1.2262209992654838</v>
      </c>
      <c r="AA81">
        <f t="shared" ref="AA81:AA112" si="119">(-H81*44100)</f>
        <v>-43.255903028728348</v>
      </c>
      <c r="AB81">
        <f t="shared" ref="AB81:AB112" si="120">2*29.3*P81*0.92*(CQ81-U81)</f>
        <v>82.100300185197568</v>
      </c>
      <c r="AC81">
        <f t="shared" ref="AC81:AC112" si="121">2*0.95*0.0000000567*(((CQ81+$B$7)+273)^4-(U81+273)^4)</f>
        <v>5.9701701465860113</v>
      </c>
      <c r="AD81">
        <f t="shared" ref="AD81:AD112" si="122">S81+AC81+AA81+AB81</f>
        <v>238.63237530305526</v>
      </c>
      <c r="AE81">
        <f t="shared" ref="AE81:AE112" si="123">CN81*AS81*(CI81-CH81*(1000-AS81*CK81)/(1000-AS81*CJ81))/(100*CB81)</f>
        <v>12.274860923824104</v>
      </c>
      <c r="AF81">
        <f t="shared" ref="AF81:AF112" si="124">1000*CN81*AS81*(CJ81-CK81)/(100*CB81*(1000-AS81*CJ81))</f>
        <v>0.98096597687371889</v>
      </c>
      <c r="AG81">
        <f t="shared" ref="AG81:AG112" si="125">(AH81 - AI81 - CO81*1000/(8.314*(CQ81+273.15)) * AK81/CN81 * AJ81) * CN81/(100*CB81) * (1000 - CK81)/1000</f>
        <v>5.6185230326013729</v>
      </c>
      <c r="AH81">
        <v>443.52169970639301</v>
      </c>
      <c r="AI81">
        <v>427.291606060606</v>
      </c>
      <c r="AJ81">
        <v>1.6971355539283799</v>
      </c>
      <c r="AK81">
        <v>66.499915544852101</v>
      </c>
      <c r="AL81">
        <f t="shared" ref="AL81:AL112" si="126">(AN81 - AM81 + CO81*1000/(8.314*(CQ81+273.15)) * AP81/CN81 * AO81) * CN81/(100*CB81) * 1000/(1000 - AN81)</f>
        <v>0.98085947910948634</v>
      </c>
      <c r="AM81">
        <v>20.044635992381</v>
      </c>
      <c r="AN81">
        <v>21.484226060606101</v>
      </c>
      <c r="AO81">
        <v>2.9923028916994901E-6</v>
      </c>
      <c r="AP81">
        <v>79.88</v>
      </c>
      <c r="AQ81">
        <v>0</v>
      </c>
      <c r="AR81">
        <v>0</v>
      </c>
      <c r="AS81">
        <f t="shared" ref="AS81:AS112" si="127">IF(AQ81*$H$13&gt;=AU81,1,(AU81/(AU81-AQ81*$H$13)))</f>
        <v>1</v>
      </c>
      <c r="AT81">
        <f t="shared" ref="AT81:AT112" si="128">(AS81-1)*100</f>
        <v>0</v>
      </c>
      <c r="AU81">
        <f t="shared" ref="AU81:AU112" si="129">MAX(0,($B$13+$C$13*CV81)/(1+$D$13*CV81)*CO81/(CQ81+273)*$E$13)</f>
        <v>53545.807886261835</v>
      </c>
      <c r="AV81" t="s">
        <v>286</v>
      </c>
      <c r="AW81" t="s">
        <v>286</v>
      </c>
      <c r="AX81">
        <v>0</v>
      </c>
      <c r="AY81">
        <v>0</v>
      </c>
      <c r="AZ81" t="e">
        <f t="shared" ref="AZ81:AZ112" si="130">1-AX81/AY81</f>
        <v>#DIV/0!</v>
      </c>
      <c r="BA81">
        <v>0</v>
      </c>
      <c r="BB81" t="s">
        <v>286</v>
      </c>
      <c r="BC81" t="s">
        <v>286</v>
      </c>
      <c r="BD81">
        <v>0</v>
      </c>
      <c r="BE81">
        <v>0</v>
      </c>
      <c r="BF81" t="e">
        <f t="shared" ref="BF81:BF112" si="131">1-BD81/BE81</f>
        <v>#DIV/0!</v>
      </c>
      <c r="BG81">
        <v>0.5</v>
      </c>
      <c r="BH81">
        <f t="shared" ref="BH81:BH112" si="132">BY81</f>
        <v>1009.2114000000001</v>
      </c>
      <c r="BI81">
        <f t="shared" ref="BI81:BI112" si="133">J81</f>
        <v>5.6185230326013729</v>
      </c>
      <c r="BJ81" t="e">
        <f t="shared" ref="BJ81:BJ112" si="134">BF81*BG81*BH81</f>
        <v>#DIV/0!</v>
      </c>
      <c r="BK81">
        <f t="shared" ref="BK81:BK112" si="135">(BI81-BA81)/BH81</f>
        <v>5.5672409493207984E-3</v>
      </c>
      <c r="BL81" t="e">
        <f t="shared" ref="BL81:BL112" si="136">(AY81-BE81)/BE81</f>
        <v>#DIV/0!</v>
      </c>
      <c r="BM81" t="e">
        <f t="shared" ref="BM81:BM112" si="137">AX81/(AZ81+AX81/BE81)</f>
        <v>#DIV/0!</v>
      </c>
      <c r="BN81" t="s">
        <v>286</v>
      </c>
      <c r="BO81">
        <v>0</v>
      </c>
      <c r="BP81" t="e">
        <f t="shared" ref="BP81:BP112" si="138">IF(BO81&lt;&gt;0, BO81, BM81)</f>
        <v>#DIV/0!</v>
      </c>
      <c r="BQ81" t="e">
        <f t="shared" ref="BQ81:BQ112" si="139">1-BP81/BE81</f>
        <v>#DIV/0!</v>
      </c>
      <c r="BR81" t="e">
        <f t="shared" ref="BR81:BR112" si="140">(BE81-BD81)/(BE81-BP81)</f>
        <v>#DIV/0!</v>
      </c>
      <c r="BS81" t="e">
        <f t="shared" ref="BS81:BS112" si="141">(AY81-BE81)/(AY81-BP81)</f>
        <v>#DIV/0!</v>
      </c>
      <c r="BT81" t="e">
        <f t="shared" ref="BT81:BT112" si="142">(BE81-BD81)/(BE81-AX81)</f>
        <v>#DIV/0!</v>
      </c>
      <c r="BU81" t="e">
        <f t="shared" ref="BU81:BU112" si="143">(AY81-BE81)/(AY81-AX81)</f>
        <v>#DIV/0!</v>
      </c>
      <c r="BV81" t="e">
        <f t="shared" ref="BV81:BV112" si="144">(BR81*BP81/BD81)</f>
        <v>#DIV/0!</v>
      </c>
      <c r="BW81" t="e">
        <f t="shared" ref="BW81:BW112" si="145">(1-BV81)</f>
        <v>#DIV/0!</v>
      </c>
      <c r="BX81">
        <f t="shared" ref="BX81:BX112" si="146">$B$11*CW81+$C$11*CX81+$F$11*CY81*(1-DB81)</f>
        <v>1200.0274999999999</v>
      </c>
      <c r="BY81">
        <f t="shared" ref="BY81:BY112" si="147">BX81*BZ81</f>
        <v>1009.2114000000001</v>
      </c>
      <c r="BZ81">
        <f t="shared" ref="BZ81:BZ112" si="148">($B$11*$D$9+$C$11*$D$9+$F$11*((DL81+DD81)/MAX(DL81+DD81+DM81, 0.1)*$I$9+DM81/MAX(DL81+DD81+DM81, 0.1)*$J$9))/($B$11+$C$11+$F$11)</f>
        <v>0.84099022730729101</v>
      </c>
      <c r="CA81">
        <f t="shared" ref="CA81:CA112" si="149">($B$11*$K$9+$C$11*$K$9+$F$11*((DL81+DD81)/MAX(DL81+DD81+DM81, 0.1)*$P$9+DM81/MAX(DL81+DD81+DM81, 0.1)*$Q$9))/($B$11+$C$11+$F$11)</f>
        <v>0.16151113870307141</v>
      </c>
      <c r="CB81">
        <v>9</v>
      </c>
      <c r="CC81">
        <v>0.5</v>
      </c>
      <c r="CD81" t="s">
        <v>287</v>
      </c>
      <c r="CE81">
        <v>2</v>
      </c>
      <c r="CF81" t="b">
        <v>1</v>
      </c>
      <c r="CG81">
        <v>1617086432.1875</v>
      </c>
      <c r="CH81">
        <v>415.10412500000001</v>
      </c>
      <c r="CI81">
        <v>434.12625000000003</v>
      </c>
      <c r="CJ81">
        <v>21.484249999999999</v>
      </c>
      <c r="CK81">
        <v>20.044487499999999</v>
      </c>
      <c r="CL81">
        <v>410.74250000000001</v>
      </c>
      <c r="CM81">
        <v>21.5019375</v>
      </c>
      <c r="CN81">
        <v>600.03062499999999</v>
      </c>
      <c r="CO81">
        <v>101.114125</v>
      </c>
      <c r="CP81">
        <v>4.5221200000000003E-2</v>
      </c>
      <c r="CQ81">
        <v>26.642575000000001</v>
      </c>
      <c r="CR81">
        <v>26.126275</v>
      </c>
      <c r="CS81">
        <v>999.9</v>
      </c>
      <c r="CT81">
        <v>0</v>
      </c>
      <c r="CU81">
        <v>0</v>
      </c>
      <c r="CV81">
        <v>10003.06625</v>
      </c>
      <c r="CW81">
        <v>0</v>
      </c>
      <c r="CX81">
        <v>42.708824999999997</v>
      </c>
      <c r="CY81">
        <v>1200.0274999999999</v>
      </c>
      <c r="CZ81">
        <v>0.96699175000000004</v>
      </c>
      <c r="DA81">
        <v>3.3007775000000003E-2</v>
      </c>
      <c r="DB81">
        <v>0</v>
      </c>
      <c r="DC81">
        <v>2.555275</v>
      </c>
      <c r="DD81">
        <v>0</v>
      </c>
      <c r="DE81">
        <v>3509.1025</v>
      </c>
      <c r="DF81">
        <v>10372.475</v>
      </c>
      <c r="DG81">
        <v>39.874625000000002</v>
      </c>
      <c r="DH81">
        <v>42.734000000000002</v>
      </c>
      <c r="DI81">
        <v>41.539000000000001</v>
      </c>
      <c r="DJ81">
        <v>41.0075</v>
      </c>
      <c r="DK81">
        <v>39.937125000000002</v>
      </c>
      <c r="DL81">
        <v>1160.4175</v>
      </c>
      <c r="DM81">
        <v>39.61</v>
      </c>
      <c r="DN81">
        <v>0</v>
      </c>
      <c r="DO81">
        <v>1617086435.5</v>
      </c>
      <c r="DP81">
        <v>0</v>
      </c>
      <c r="DQ81">
        <v>2.6625653846153798</v>
      </c>
      <c r="DR81">
        <v>-0.50191794954902602</v>
      </c>
      <c r="DS81">
        <v>63.3217093073239</v>
      </c>
      <c r="DT81">
        <v>3503.7115384615399</v>
      </c>
      <c r="DU81">
        <v>15</v>
      </c>
      <c r="DV81">
        <v>1617085932.5</v>
      </c>
      <c r="DW81" t="s">
        <v>288</v>
      </c>
      <c r="DX81">
        <v>1617085932.5</v>
      </c>
      <c r="DY81">
        <v>1617085930.5</v>
      </c>
      <c r="DZ81">
        <v>3</v>
      </c>
      <c r="EA81">
        <v>4.1000000000000002E-2</v>
      </c>
      <c r="EB81">
        <v>4.0000000000000001E-3</v>
      </c>
      <c r="EC81">
        <v>4.3620000000000001</v>
      </c>
      <c r="ED81">
        <v>-1.7999999999999999E-2</v>
      </c>
      <c r="EE81">
        <v>400</v>
      </c>
      <c r="EF81">
        <v>20</v>
      </c>
      <c r="EG81">
        <v>0.24</v>
      </c>
      <c r="EH81">
        <v>0.04</v>
      </c>
      <c r="EI81">
        <v>100</v>
      </c>
      <c r="EJ81">
        <v>100</v>
      </c>
      <c r="EK81">
        <v>4.3620000000000001</v>
      </c>
      <c r="EL81">
        <v>-1.77E-2</v>
      </c>
      <c r="EM81">
        <v>4.3617000000000399</v>
      </c>
      <c r="EN81">
        <v>0</v>
      </c>
      <c r="EO81">
        <v>0</v>
      </c>
      <c r="EP81">
        <v>0</v>
      </c>
      <c r="EQ81">
        <v>-1.7669999999998999E-2</v>
      </c>
      <c r="ER81">
        <v>0</v>
      </c>
      <c r="ES81">
        <v>0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8.4</v>
      </c>
      <c r="EZ81">
        <v>8.4</v>
      </c>
      <c r="FA81">
        <v>18</v>
      </c>
      <c r="FB81">
        <v>646.38099999999997</v>
      </c>
      <c r="FC81">
        <v>393.40499999999997</v>
      </c>
      <c r="FD81">
        <v>25</v>
      </c>
      <c r="FE81">
        <v>26.979500000000002</v>
      </c>
      <c r="FF81">
        <v>30.0001</v>
      </c>
      <c r="FG81">
        <v>26.954000000000001</v>
      </c>
      <c r="FH81">
        <v>26.9937</v>
      </c>
      <c r="FI81">
        <v>22.889399999999998</v>
      </c>
      <c r="FJ81">
        <v>16.674399999999999</v>
      </c>
      <c r="FK81">
        <v>52.870600000000003</v>
      </c>
      <c r="FL81">
        <v>25</v>
      </c>
      <c r="FM81">
        <v>450.13299999999998</v>
      </c>
      <c r="FN81">
        <v>20</v>
      </c>
      <c r="FO81">
        <v>97.060900000000004</v>
      </c>
      <c r="FP81">
        <v>99.623699999999999</v>
      </c>
    </row>
    <row r="82" spans="1:172" x14ac:dyDescent="0.15">
      <c r="A82">
        <v>66</v>
      </c>
      <c r="B82">
        <v>1617086439</v>
      </c>
      <c r="C82">
        <v>261</v>
      </c>
      <c r="D82" t="s">
        <v>417</v>
      </c>
      <c r="E82" t="s">
        <v>418</v>
      </c>
      <c r="F82">
        <v>4</v>
      </c>
      <c r="G82">
        <v>1617086436.75</v>
      </c>
      <c r="H82">
        <f t="shared" si="100"/>
        <v>9.8102268607153488E-4</v>
      </c>
      <c r="I82">
        <f t="shared" si="101"/>
        <v>0.98102268607153487</v>
      </c>
      <c r="J82">
        <f t="shared" si="102"/>
        <v>5.7963179038540851</v>
      </c>
      <c r="K82">
        <f t="shared" si="103"/>
        <v>422.62875000000003</v>
      </c>
      <c r="L82">
        <f t="shared" si="104"/>
        <v>298.04269130185958</v>
      </c>
      <c r="M82">
        <f t="shared" si="105"/>
        <v>30.14951004463353</v>
      </c>
      <c r="N82">
        <f t="shared" si="106"/>
        <v>42.75243149771012</v>
      </c>
      <c r="O82">
        <f t="shared" si="107"/>
        <v>7.9997776115299402E-2</v>
      </c>
      <c r="P82">
        <f t="shared" si="108"/>
        <v>2.9476242614341071</v>
      </c>
      <c r="Q82">
        <f t="shared" si="109"/>
        <v>7.8810910049547794E-2</v>
      </c>
      <c r="R82">
        <f t="shared" si="110"/>
        <v>4.9361987084886982E-2</v>
      </c>
      <c r="S82">
        <f t="shared" si="111"/>
        <v>193.81262099999998</v>
      </c>
      <c r="T82">
        <f t="shared" si="112"/>
        <v>27.524185082814611</v>
      </c>
      <c r="U82">
        <f t="shared" si="113"/>
        <v>26.117337500000001</v>
      </c>
      <c r="V82">
        <f t="shared" si="114"/>
        <v>3.3977579044172788</v>
      </c>
      <c r="W82">
        <f t="shared" si="115"/>
        <v>62.013835882444148</v>
      </c>
      <c r="X82">
        <f t="shared" si="116"/>
        <v>2.173231846780121</v>
      </c>
      <c r="Y82">
        <f t="shared" si="117"/>
        <v>3.5044306094849293</v>
      </c>
      <c r="Z82">
        <f t="shared" si="118"/>
        <v>1.2245260576371577</v>
      </c>
      <c r="AA82">
        <f t="shared" si="119"/>
        <v>-43.263100455754689</v>
      </c>
      <c r="AB82">
        <f t="shared" si="120"/>
        <v>83.252177615687771</v>
      </c>
      <c r="AC82">
        <f t="shared" si="121"/>
        <v>6.0575951435914854</v>
      </c>
      <c r="AD82">
        <f t="shared" si="122"/>
        <v>239.85929330352457</v>
      </c>
      <c r="AE82">
        <f t="shared" si="123"/>
        <v>12.381275681286169</v>
      </c>
      <c r="AF82">
        <f t="shared" si="124"/>
        <v>0.9812719806421778</v>
      </c>
      <c r="AG82">
        <f t="shared" si="125"/>
        <v>5.7963179038540851</v>
      </c>
      <c r="AH82">
        <v>451.26351923316099</v>
      </c>
      <c r="AI82">
        <v>434.84492727272698</v>
      </c>
      <c r="AJ82">
        <v>1.6782628390065999</v>
      </c>
      <c r="AK82">
        <v>66.499915544852101</v>
      </c>
      <c r="AL82">
        <f t="shared" si="126"/>
        <v>0.98102268607153487</v>
      </c>
      <c r="AM82">
        <v>20.043173618354999</v>
      </c>
      <c r="AN82">
        <v>21.4831563636364</v>
      </c>
      <c r="AO82">
        <v>-4.2978665579370197E-6</v>
      </c>
      <c r="AP82">
        <v>79.88</v>
      </c>
      <c r="AQ82">
        <v>0</v>
      </c>
      <c r="AR82">
        <v>0</v>
      </c>
      <c r="AS82">
        <f t="shared" si="127"/>
        <v>1</v>
      </c>
      <c r="AT82">
        <f t="shared" si="128"/>
        <v>0</v>
      </c>
      <c r="AU82">
        <f t="shared" si="129"/>
        <v>53489.583199344801</v>
      </c>
      <c r="AV82" t="s">
        <v>286</v>
      </c>
      <c r="AW82" t="s">
        <v>286</v>
      </c>
      <c r="AX82">
        <v>0</v>
      </c>
      <c r="AY82">
        <v>0</v>
      </c>
      <c r="AZ82" t="e">
        <f t="shared" si="130"/>
        <v>#DIV/0!</v>
      </c>
      <c r="BA82">
        <v>0</v>
      </c>
      <c r="BB82" t="s">
        <v>286</v>
      </c>
      <c r="BC82" t="s">
        <v>286</v>
      </c>
      <c r="BD82">
        <v>0</v>
      </c>
      <c r="BE82">
        <v>0</v>
      </c>
      <c r="BF82" t="e">
        <f t="shared" si="131"/>
        <v>#DIV/0!</v>
      </c>
      <c r="BG82">
        <v>0.5</v>
      </c>
      <c r="BH82">
        <f t="shared" si="132"/>
        <v>1009.1840999999999</v>
      </c>
      <c r="BI82">
        <f t="shared" si="133"/>
        <v>5.7963179038540851</v>
      </c>
      <c r="BJ82" t="e">
        <f t="shared" si="134"/>
        <v>#DIV/0!</v>
      </c>
      <c r="BK82">
        <f t="shared" si="135"/>
        <v>5.7435683973361112E-3</v>
      </c>
      <c r="BL82" t="e">
        <f t="shared" si="136"/>
        <v>#DIV/0!</v>
      </c>
      <c r="BM82" t="e">
        <f t="shared" si="137"/>
        <v>#DIV/0!</v>
      </c>
      <c r="BN82" t="s">
        <v>286</v>
      </c>
      <c r="BO82">
        <v>0</v>
      </c>
      <c r="BP82" t="e">
        <f t="shared" si="138"/>
        <v>#DIV/0!</v>
      </c>
      <c r="BQ82" t="e">
        <f t="shared" si="139"/>
        <v>#DIV/0!</v>
      </c>
      <c r="BR82" t="e">
        <f t="shared" si="140"/>
        <v>#DIV/0!</v>
      </c>
      <c r="BS82" t="e">
        <f t="shared" si="141"/>
        <v>#DIV/0!</v>
      </c>
      <c r="BT82" t="e">
        <f t="shared" si="142"/>
        <v>#DIV/0!</v>
      </c>
      <c r="BU82" t="e">
        <f t="shared" si="143"/>
        <v>#DIV/0!</v>
      </c>
      <c r="BV82" t="e">
        <f t="shared" si="144"/>
        <v>#DIV/0!</v>
      </c>
      <c r="BW82" t="e">
        <f t="shared" si="145"/>
        <v>#DIV/0!</v>
      </c>
      <c r="BX82">
        <f t="shared" si="146"/>
        <v>1199.9949999999999</v>
      </c>
      <c r="BY82">
        <f t="shared" si="147"/>
        <v>1009.1840999999999</v>
      </c>
      <c r="BZ82">
        <f t="shared" si="148"/>
        <v>0.84099025412605888</v>
      </c>
      <c r="CA82">
        <f t="shared" si="149"/>
        <v>0.1615111904632936</v>
      </c>
      <c r="CB82">
        <v>9</v>
      </c>
      <c r="CC82">
        <v>0.5</v>
      </c>
      <c r="CD82" t="s">
        <v>287</v>
      </c>
      <c r="CE82">
        <v>2</v>
      </c>
      <c r="CF82" t="b">
        <v>1</v>
      </c>
      <c r="CG82">
        <v>1617086436.75</v>
      </c>
      <c r="CH82">
        <v>422.62875000000003</v>
      </c>
      <c r="CI82">
        <v>441.82324999999997</v>
      </c>
      <c r="CJ82">
        <v>21.483462500000002</v>
      </c>
      <c r="CK82">
        <v>20.0431375</v>
      </c>
      <c r="CL82">
        <v>418.26712500000002</v>
      </c>
      <c r="CM82">
        <v>21.501100000000001</v>
      </c>
      <c r="CN82">
        <v>599.98387500000001</v>
      </c>
      <c r="CO82">
        <v>101.113</v>
      </c>
      <c r="CP82">
        <v>4.5360612500000001E-2</v>
      </c>
      <c r="CQ82">
        <v>26.641224999999999</v>
      </c>
      <c r="CR82">
        <v>26.117337500000001</v>
      </c>
      <c r="CS82">
        <v>999.9</v>
      </c>
      <c r="CT82">
        <v>0</v>
      </c>
      <c r="CU82">
        <v>0</v>
      </c>
      <c r="CV82">
        <v>9992.1849999999995</v>
      </c>
      <c r="CW82">
        <v>0</v>
      </c>
      <c r="CX82">
        <v>42.743012499999999</v>
      </c>
      <c r="CY82">
        <v>1199.9949999999999</v>
      </c>
      <c r="CZ82">
        <v>0.96699087500000003</v>
      </c>
      <c r="DA82">
        <v>3.30086375E-2</v>
      </c>
      <c r="DB82">
        <v>0</v>
      </c>
      <c r="DC82">
        <v>2.7001499999999998</v>
      </c>
      <c r="DD82">
        <v>0</v>
      </c>
      <c r="DE82">
        <v>3514.25875</v>
      </c>
      <c r="DF82">
        <v>10372.2125</v>
      </c>
      <c r="DG82">
        <v>39.874749999999999</v>
      </c>
      <c r="DH82">
        <v>42.780999999999999</v>
      </c>
      <c r="DI82">
        <v>41.507750000000001</v>
      </c>
      <c r="DJ82">
        <v>41.046500000000002</v>
      </c>
      <c r="DK82">
        <v>39.945124999999997</v>
      </c>
      <c r="DL82">
        <v>1160.385</v>
      </c>
      <c r="DM82">
        <v>39.61</v>
      </c>
      <c r="DN82">
        <v>0</v>
      </c>
      <c r="DO82">
        <v>1617086439.7</v>
      </c>
      <c r="DP82">
        <v>0</v>
      </c>
      <c r="DQ82">
        <v>2.6659000000000002</v>
      </c>
      <c r="DR82">
        <v>-0.52067693237768597</v>
      </c>
      <c r="DS82">
        <v>67.582307703066604</v>
      </c>
      <c r="DT82">
        <v>3508.6655999999998</v>
      </c>
      <c r="DU82">
        <v>15</v>
      </c>
      <c r="DV82">
        <v>1617085932.5</v>
      </c>
      <c r="DW82" t="s">
        <v>288</v>
      </c>
      <c r="DX82">
        <v>1617085932.5</v>
      </c>
      <c r="DY82">
        <v>1617085930.5</v>
      </c>
      <c r="DZ82">
        <v>3</v>
      </c>
      <c r="EA82">
        <v>4.1000000000000002E-2</v>
      </c>
      <c r="EB82">
        <v>4.0000000000000001E-3</v>
      </c>
      <c r="EC82">
        <v>4.3620000000000001</v>
      </c>
      <c r="ED82">
        <v>-1.7999999999999999E-2</v>
      </c>
      <c r="EE82">
        <v>400</v>
      </c>
      <c r="EF82">
        <v>20</v>
      </c>
      <c r="EG82">
        <v>0.24</v>
      </c>
      <c r="EH82">
        <v>0.04</v>
      </c>
      <c r="EI82">
        <v>100</v>
      </c>
      <c r="EJ82">
        <v>100</v>
      </c>
      <c r="EK82">
        <v>4.3620000000000001</v>
      </c>
      <c r="EL82">
        <v>-1.7600000000000001E-2</v>
      </c>
      <c r="EM82">
        <v>4.3617000000000399</v>
      </c>
      <c r="EN82">
        <v>0</v>
      </c>
      <c r="EO82">
        <v>0</v>
      </c>
      <c r="EP82">
        <v>0</v>
      </c>
      <c r="EQ82">
        <v>-1.7669999999998999E-2</v>
      </c>
      <c r="ER82">
        <v>0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8.4</v>
      </c>
      <c r="EZ82">
        <v>8.5</v>
      </c>
      <c r="FA82">
        <v>18</v>
      </c>
      <c r="FB82">
        <v>646.15700000000004</v>
      </c>
      <c r="FC82">
        <v>393.47800000000001</v>
      </c>
      <c r="FD82">
        <v>24.9998</v>
      </c>
      <c r="FE82">
        <v>26.979700000000001</v>
      </c>
      <c r="FF82">
        <v>30.0001</v>
      </c>
      <c r="FG82">
        <v>26.954699999999999</v>
      </c>
      <c r="FH82">
        <v>26.9937</v>
      </c>
      <c r="FI82">
        <v>23.179600000000001</v>
      </c>
      <c r="FJ82">
        <v>16.674399999999999</v>
      </c>
      <c r="FK82">
        <v>52.870600000000003</v>
      </c>
      <c r="FL82">
        <v>25</v>
      </c>
      <c r="FM82">
        <v>456.87900000000002</v>
      </c>
      <c r="FN82">
        <v>20</v>
      </c>
      <c r="FO82">
        <v>97.059600000000003</v>
      </c>
      <c r="FP82">
        <v>99.623599999999996</v>
      </c>
    </row>
    <row r="83" spans="1:172" x14ac:dyDescent="0.15">
      <c r="A83">
        <v>67</v>
      </c>
      <c r="B83">
        <v>1617086443</v>
      </c>
      <c r="C83">
        <v>265</v>
      </c>
      <c r="D83" t="s">
        <v>419</v>
      </c>
      <c r="E83" t="s">
        <v>420</v>
      </c>
      <c r="F83">
        <v>4</v>
      </c>
      <c r="G83">
        <v>1617086441</v>
      </c>
      <c r="H83">
        <f t="shared" si="100"/>
        <v>9.823613441540984E-4</v>
      </c>
      <c r="I83">
        <f t="shared" si="101"/>
        <v>0.98236134415409848</v>
      </c>
      <c r="J83">
        <f t="shared" si="102"/>
        <v>5.8184852282485355</v>
      </c>
      <c r="K83">
        <f t="shared" si="103"/>
        <v>429.63628571428598</v>
      </c>
      <c r="L83">
        <f t="shared" si="104"/>
        <v>304.55048900037553</v>
      </c>
      <c r="M83">
        <f t="shared" si="105"/>
        <v>30.807866956483529</v>
      </c>
      <c r="N83">
        <f t="shared" si="106"/>
        <v>43.461357009829477</v>
      </c>
      <c r="O83">
        <f t="shared" si="107"/>
        <v>8.0057650305545056E-2</v>
      </c>
      <c r="P83">
        <f t="shared" si="108"/>
        <v>2.9497860762952968</v>
      </c>
      <c r="Q83">
        <f t="shared" si="109"/>
        <v>7.8869878368114751E-2</v>
      </c>
      <c r="R83">
        <f t="shared" si="110"/>
        <v>4.9398922531672253E-2</v>
      </c>
      <c r="S83">
        <f t="shared" si="111"/>
        <v>193.81327371428546</v>
      </c>
      <c r="T83">
        <f t="shared" si="112"/>
        <v>27.522943531286014</v>
      </c>
      <c r="U83">
        <f t="shared" si="113"/>
        <v>26.121271428571401</v>
      </c>
      <c r="V83">
        <f t="shared" si="114"/>
        <v>3.398548231871541</v>
      </c>
      <c r="W83">
        <f t="shared" si="115"/>
        <v>62.016053199138234</v>
      </c>
      <c r="X83">
        <f t="shared" si="116"/>
        <v>2.1732716125885312</v>
      </c>
      <c r="Y83">
        <f t="shared" si="117"/>
        <v>3.5043694341689111</v>
      </c>
      <c r="Z83">
        <f t="shared" si="118"/>
        <v>1.2252766192830098</v>
      </c>
      <c r="AA83">
        <f t="shared" si="119"/>
        <v>-43.322135277195741</v>
      </c>
      <c r="AB83">
        <f t="shared" si="120"/>
        <v>82.64048662857688</v>
      </c>
      <c r="AC83">
        <f t="shared" si="121"/>
        <v>6.0087898968729645</v>
      </c>
      <c r="AD83">
        <f t="shared" si="122"/>
        <v>239.14041496253958</v>
      </c>
      <c r="AE83">
        <f t="shared" si="123"/>
        <v>12.453149013452132</v>
      </c>
      <c r="AF83">
        <f t="shared" si="124"/>
        <v>0.98228635038511569</v>
      </c>
      <c r="AG83">
        <f t="shared" si="125"/>
        <v>5.8184852282485355</v>
      </c>
      <c r="AH83">
        <v>458.11116053123499</v>
      </c>
      <c r="AI83">
        <v>441.60509090909102</v>
      </c>
      <c r="AJ83">
        <v>1.69049932490498</v>
      </c>
      <c r="AK83">
        <v>66.499915544852101</v>
      </c>
      <c r="AL83">
        <f t="shared" si="126"/>
        <v>0.98236134415409848</v>
      </c>
      <c r="AM83">
        <v>20.042359959826801</v>
      </c>
      <c r="AN83">
        <v>21.484140606060599</v>
      </c>
      <c r="AO83">
        <v>2.71739420632213E-6</v>
      </c>
      <c r="AP83">
        <v>79.88</v>
      </c>
      <c r="AQ83">
        <v>0</v>
      </c>
      <c r="AR83">
        <v>0</v>
      </c>
      <c r="AS83">
        <f t="shared" si="127"/>
        <v>1</v>
      </c>
      <c r="AT83">
        <f t="shared" si="128"/>
        <v>0</v>
      </c>
      <c r="AU83">
        <f t="shared" si="129"/>
        <v>53552.681006999701</v>
      </c>
      <c r="AV83" t="s">
        <v>286</v>
      </c>
      <c r="AW83" t="s">
        <v>286</v>
      </c>
      <c r="AX83">
        <v>0</v>
      </c>
      <c r="AY83">
        <v>0</v>
      </c>
      <c r="AZ83" t="e">
        <f t="shared" si="130"/>
        <v>#DIV/0!</v>
      </c>
      <c r="BA83">
        <v>0</v>
      </c>
      <c r="BB83" t="s">
        <v>286</v>
      </c>
      <c r="BC83" t="s">
        <v>286</v>
      </c>
      <c r="BD83">
        <v>0</v>
      </c>
      <c r="BE83">
        <v>0</v>
      </c>
      <c r="BF83" t="e">
        <f t="shared" si="131"/>
        <v>#DIV/0!</v>
      </c>
      <c r="BG83">
        <v>0.5</v>
      </c>
      <c r="BH83">
        <f t="shared" si="132"/>
        <v>1009.1871428571416</v>
      </c>
      <c r="BI83">
        <f t="shared" si="133"/>
        <v>5.8184852282485355</v>
      </c>
      <c r="BJ83" t="e">
        <f t="shared" si="134"/>
        <v>#DIV/0!</v>
      </c>
      <c r="BK83">
        <f t="shared" si="135"/>
        <v>5.7655166035663497E-3</v>
      </c>
      <c r="BL83" t="e">
        <f t="shared" si="136"/>
        <v>#DIV/0!</v>
      </c>
      <c r="BM83" t="e">
        <f t="shared" si="137"/>
        <v>#DIV/0!</v>
      </c>
      <c r="BN83" t="s">
        <v>286</v>
      </c>
      <c r="BO83">
        <v>0</v>
      </c>
      <c r="BP83" t="e">
        <f t="shared" si="138"/>
        <v>#DIV/0!</v>
      </c>
      <c r="BQ83" t="e">
        <f t="shared" si="139"/>
        <v>#DIV/0!</v>
      </c>
      <c r="BR83" t="e">
        <f t="shared" si="140"/>
        <v>#DIV/0!</v>
      </c>
      <c r="BS83" t="e">
        <f t="shared" si="141"/>
        <v>#DIV/0!</v>
      </c>
      <c r="BT83" t="e">
        <f t="shared" si="142"/>
        <v>#DIV/0!</v>
      </c>
      <c r="BU83" t="e">
        <f t="shared" si="143"/>
        <v>#DIV/0!</v>
      </c>
      <c r="BV83" t="e">
        <f t="shared" si="144"/>
        <v>#DIV/0!</v>
      </c>
      <c r="BW83" t="e">
        <f t="shared" si="145"/>
        <v>#DIV/0!</v>
      </c>
      <c r="BX83">
        <f t="shared" si="146"/>
        <v>1199.9985714285699</v>
      </c>
      <c r="BY83">
        <f t="shared" si="147"/>
        <v>1009.1871428571416</v>
      </c>
      <c r="BZ83">
        <f t="shared" si="148"/>
        <v>0.84099028689319866</v>
      </c>
      <c r="CA83">
        <f t="shared" si="149"/>
        <v>0.16151125370387345</v>
      </c>
      <c r="CB83">
        <v>9</v>
      </c>
      <c r="CC83">
        <v>0.5</v>
      </c>
      <c r="CD83" t="s">
        <v>287</v>
      </c>
      <c r="CE83">
        <v>2</v>
      </c>
      <c r="CF83" t="b">
        <v>1</v>
      </c>
      <c r="CG83">
        <v>1617086441</v>
      </c>
      <c r="CH83">
        <v>429.63628571428598</v>
      </c>
      <c r="CI83">
        <v>448.947857142857</v>
      </c>
      <c r="CJ83">
        <v>21.483828571428599</v>
      </c>
      <c r="CK83">
        <v>20.042142857142899</v>
      </c>
      <c r="CL83">
        <v>425.27514285714301</v>
      </c>
      <c r="CM83">
        <v>21.5015</v>
      </c>
      <c r="CN83">
        <v>600.03700000000003</v>
      </c>
      <c r="CO83">
        <v>101.112857142857</v>
      </c>
      <c r="CP83">
        <v>4.5630757142857102E-2</v>
      </c>
      <c r="CQ83">
        <v>26.640928571428599</v>
      </c>
      <c r="CR83">
        <v>26.121271428571401</v>
      </c>
      <c r="CS83">
        <v>999.9</v>
      </c>
      <c r="CT83">
        <v>0</v>
      </c>
      <c r="CU83">
        <v>0</v>
      </c>
      <c r="CV83">
        <v>10004.478571428601</v>
      </c>
      <c r="CW83">
        <v>0</v>
      </c>
      <c r="CX83">
        <v>42.807914285714297</v>
      </c>
      <c r="CY83">
        <v>1199.9985714285699</v>
      </c>
      <c r="CZ83">
        <v>0.96699000000000002</v>
      </c>
      <c r="DA83">
        <v>3.3009499999999997E-2</v>
      </c>
      <c r="DB83">
        <v>0</v>
      </c>
      <c r="DC83">
        <v>2.6231571428571399</v>
      </c>
      <c r="DD83">
        <v>0</v>
      </c>
      <c r="DE83">
        <v>3519.5114285714299</v>
      </c>
      <c r="DF83">
        <v>10372.228571428601</v>
      </c>
      <c r="DG83">
        <v>39.874714285714298</v>
      </c>
      <c r="DH83">
        <v>42.767714285714298</v>
      </c>
      <c r="DI83">
        <v>41.535428571428596</v>
      </c>
      <c r="DJ83">
        <v>40.964142857142903</v>
      </c>
      <c r="DK83">
        <v>39.954999999999998</v>
      </c>
      <c r="DL83">
        <v>1160.3871428571399</v>
      </c>
      <c r="DM83">
        <v>39.611428571428597</v>
      </c>
      <c r="DN83">
        <v>0</v>
      </c>
      <c r="DO83">
        <v>1617086443.9000001</v>
      </c>
      <c r="DP83">
        <v>0</v>
      </c>
      <c r="DQ83">
        <v>2.6212192307692299</v>
      </c>
      <c r="DR83">
        <v>-0.25677606848115497</v>
      </c>
      <c r="DS83">
        <v>72.602735063463697</v>
      </c>
      <c r="DT83">
        <v>3513.1788461538499</v>
      </c>
      <c r="DU83">
        <v>15</v>
      </c>
      <c r="DV83">
        <v>1617085932.5</v>
      </c>
      <c r="DW83" t="s">
        <v>288</v>
      </c>
      <c r="DX83">
        <v>1617085932.5</v>
      </c>
      <c r="DY83">
        <v>1617085930.5</v>
      </c>
      <c r="DZ83">
        <v>3</v>
      </c>
      <c r="EA83">
        <v>4.1000000000000002E-2</v>
      </c>
      <c r="EB83">
        <v>4.0000000000000001E-3</v>
      </c>
      <c r="EC83">
        <v>4.3620000000000001</v>
      </c>
      <c r="ED83">
        <v>-1.7999999999999999E-2</v>
      </c>
      <c r="EE83">
        <v>400</v>
      </c>
      <c r="EF83">
        <v>20</v>
      </c>
      <c r="EG83">
        <v>0.24</v>
      </c>
      <c r="EH83">
        <v>0.04</v>
      </c>
      <c r="EI83">
        <v>100</v>
      </c>
      <c r="EJ83">
        <v>100</v>
      </c>
      <c r="EK83">
        <v>4.3620000000000001</v>
      </c>
      <c r="EL83">
        <v>-1.77E-2</v>
      </c>
      <c r="EM83">
        <v>4.3617000000000399</v>
      </c>
      <c r="EN83">
        <v>0</v>
      </c>
      <c r="EO83">
        <v>0</v>
      </c>
      <c r="EP83">
        <v>0</v>
      </c>
      <c r="EQ83">
        <v>-1.7669999999998999E-2</v>
      </c>
      <c r="ER83">
        <v>0</v>
      </c>
      <c r="ES83">
        <v>0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8.5</v>
      </c>
      <c r="EZ83">
        <v>8.5</v>
      </c>
      <c r="FA83">
        <v>18</v>
      </c>
      <c r="FB83">
        <v>646.33100000000002</v>
      </c>
      <c r="FC83">
        <v>393.55900000000003</v>
      </c>
      <c r="FD83">
        <v>24.9999</v>
      </c>
      <c r="FE83">
        <v>26.9818</v>
      </c>
      <c r="FF83">
        <v>30.0001</v>
      </c>
      <c r="FG83">
        <v>26.956299999999999</v>
      </c>
      <c r="FH83">
        <v>26.994900000000001</v>
      </c>
      <c r="FI83">
        <v>23.435300000000002</v>
      </c>
      <c r="FJ83">
        <v>16.674399999999999</v>
      </c>
      <c r="FK83">
        <v>52.870600000000003</v>
      </c>
      <c r="FL83">
        <v>25</v>
      </c>
      <c r="FM83">
        <v>463.68099999999998</v>
      </c>
      <c r="FN83">
        <v>20</v>
      </c>
      <c r="FO83">
        <v>97.060599999999994</v>
      </c>
      <c r="FP83">
        <v>99.621600000000001</v>
      </c>
    </row>
    <row r="84" spans="1:172" x14ac:dyDescent="0.15">
      <c r="A84">
        <v>68</v>
      </c>
      <c r="B84">
        <v>1617086447</v>
      </c>
      <c r="C84">
        <v>269</v>
      </c>
      <c r="D84" t="s">
        <v>421</v>
      </c>
      <c r="E84" t="s">
        <v>422</v>
      </c>
      <c r="F84">
        <v>4</v>
      </c>
      <c r="G84">
        <v>1617086444.6875</v>
      </c>
      <c r="H84">
        <f t="shared" si="100"/>
        <v>9.8331393766846911E-4</v>
      </c>
      <c r="I84">
        <f t="shared" si="101"/>
        <v>0.98331393766846908</v>
      </c>
      <c r="J84">
        <f t="shared" si="102"/>
        <v>5.949382476640757</v>
      </c>
      <c r="K84">
        <f t="shared" si="103"/>
        <v>435.63625000000002</v>
      </c>
      <c r="L84">
        <f t="shared" si="104"/>
        <v>307.94857894617508</v>
      </c>
      <c r="M84">
        <f t="shared" si="105"/>
        <v>31.152007306390551</v>
      </c>
      <c r="N84">
        <f t="shared" si="106"/>
        <v>44.068862695744357</v>
      </c>
      <c r="O84">
        <f t="shared" si="107"/>
        <v>8.015236680933803E-2</v>
      </c>
      <c r="P84">
        <f t="shared" si="108"/>
        <v>2.948694174461242</v>
      </c>
      <c r="Q84">
        <f t="shared" si="109"/>
        <v>7.8961371427290927E-2</v>
      </c>
      <c r="R84">
        <f t="shared" si="110"/>
        <v>4.945638907494497E-2</v>
      </c>
      <c r="S84">
        <f t="shared" si="111"/>
        <v>193.81329187500003</v>
      </c>
      <c r="T84">
        <f t="shared" si="112"/>
        <v>27.522286108715189</v>
      </c>
      <c r="U84">
        <f t="shared" si="113"/>
        <v>26.1204</v>
      </c>
      <c r="V84">
        <f t="shared" si="114"/>
        <v>3.3983731477631611</v>
      </c>
      <c r="W84">
        <f t="shared" si="115"/>
        <v>62.019840890014365</v>
      </c>
      <c r="X84">
        <f t="shared" si="116"/>
        <v>2.1733126974006884</v>
      </c>
      <c r="Y84">
        <f t="shared" si="117"/>
        <v>3.5042216590894335</v>
      </c>
      <c r="Z84">
        <f t="shared" si="118"/>
        <v>1.2250604503624727</v>
      </c>
      <c r="AA84">
        <f t="shared" si="119"/>
        <v>-43.364144651179487</v>
      </c>
      <c r="AB84">
        <f t="shared" si="120"/>
        <v>82.63459329838588</v>
      </c>
      <c r="AC84">
        <f t="shared" si="121"/>
        <v>6.0105384850293859</v>
      </c>
      <c r="AD84">
        <f t="shared" si="122"/>
        <v>239.09427900723583</v>
      </c>
      <c r="AE84">
        <f t="shared" si="123"/>
        <v>12.345711855979898</v>
      </c>
      <c r="AF84">
        <f t="shared" si="124"/>
        <v>0.98357265465005517</v>
      </c>
      <c r="AG84">
        <f t="shared" si="125"/>
        <v>5.949382476640757</v>
      </c>
      <c r="AH84">
        <v>464.55208399604402</v>
      </c>
      <c r="AI84">
        <v>448.14934545454503</v>
      </c>
      <c r="AJ84">
        <v>1.6228306106625101</v>
      </c>
      <c r="AK84">
        <v>66.499915544852101</v>
      </c>
      <c r="AL84">
        <f t="shared" si="126"/>
        <v>0.98331393766846908</v>
      </c>
      <c r="AM84">
        <v>20.040138042943699</v>
      </c>
      <c r="AN84">
        <v>21.483363030303</v>
      </c>
      <c r="AO84">
        <v>1.60566706027561E-6</v>
      </c>
      <c r="AP84">
        <v>79.88</v>
      </c>
      <c r="AQ84">
        <v>0</v>
      </c>
      <c r="AR84">
        <v>0</v>
      </c>
      <c r="AS84">
        <f t="shared" si="127"/>
        <v>1</v>
      </c>
      <c r="AT84">
        <f t="shared" si="128"/>
        <v>0</v>
      </c>
      <c r="AU84">
        <f t="shared" si="129"/>
        <v>53520.993196574971</v>
      </c>
      <c r="AV84" t="s">
        <v>286</v>
      </c>
      <c r="AW84" t="s">
        <v>286</v>
      </c>
      <c r="AX84">
        <v>0</v>
      </c>
      <c r="AY84">
        <v>0</v>
      </c>
      <c r="AZ84" t="e">
        <f t="shared" si="130"/>
        <v>#DIV/0!</v>
      </c>
      <c r="BA84">
        <v>0</v>
      </c>
      <c r="BB84" t="s">
        <v>286</v>
      </c>
      <c r="BC84" t="s">
        <v>286</v>
      </c>
      <c r="BD84">
        <v>0</v>
      </c>
      <c r="BE84">
        <v>0</v>
      </c>
      <c r="BF84" t="e">
        <f t="shared" si="131"/>
        <v>#DIV/0!</v>
      </c>
      <c r="BG84">
        <v>0.5</v>
      </c>
      <c r="BH84">
        <f t="shared" si="132"/>
        <v>1009.1872875000001</v>
      </c>
      <c r="BI84">
        <f t="shared" si="133"/>
        <v>5.949382476640757</v>
      </c>
      <c r="BJ84" t="e">
        <f t="shared" si="134"/>
        <v>#DIV/0!</v>
      </c>
      <c r="BK84">
        <f t="shared" si="135"/>
        <v>5.8952213829197254E-3</v>
      </c>
      <c r="BL84" t="e">
        <f t="shared" si="136"/>
        <v>#DIV/0!</v>
      </c>
      <c r="BM84" t="e">
        <f t="shared" si="137"/>
        <v>#DIV/0!</v>
      </c>
      <c r="BN84" t="s">
        <v>286</v>
      </c>
      <c r="BO84">
        <v>0</v>
      </c>
      <c r="BP84" t="e">
        <f t="shared" si="138"/>
        <v>#DIV/0!</v>
      </c>
      <c r="BQ84" t="e">
        <f t="shared" si="139"/>
        <v>#DIV/0!</v>
      </c>
      <c r="BR84" t="e">
        <f t="shared" si="140"/>
        <v>#DIV/0!</v>
      </c>
      <c r="BS84" t="e">
        <f t="shared" si="141"/>
        <v>#DIV/0!</v>
      </c>
      <c r="BT84" t="e">
        <f t="shared" si="142"/>
        <v>#DIV/0!</v>
      </c>
      <c r="BU84" t="e">
        <f t="shared" si="143"/>
        <v>#DIV/0!</v>
      </c>
      <c r="BV84" t="e">
        <f t="shared" si="144"/>
        <v>#DIV/0!</v>
      </c>
      <c r="BW84" t="e">
        <f t="shared" si="145"/>
        <v>#DIV/0!</v>
      </c>
      <c r="BX84">
        <f t="shared" si="146"/>
        <v>1199.99875</v>
      </c>
      <c r="BY84">
        <f t="shared" si="147"/>
        <v>1009.1872875000001</v>
      </c>
      <c r="BZ84">
        <f t="shared" si="148"/>
        <v>0.84099028228154415</v>
      </c>
      <c r="CA84">
        <f t="shared" si="149"/>
        <v>0.16151124480338003</v>
      </c>
      <c r="CB84">
        <v>9</v>
      </c>
      <c r="CC84">
        <v>0.5</v>
      </c>
      <c r="CD84" t="s">
        <v>287</v>
      </c>
      <c r="CE84">
        <v>2</v>
      </c>
      <c r="CF84" t="b">
        <v>1</v>
      </c>
      <c r="CG84">
        <v>1617086444.6875</v>
      </c>
      <c r="CH84">
        <v>435.63625000000002</v>
      </c>
      <c r="CI84">
        <v>454.796875</v>
      </c>
      <c r="CJ84">
        <v>21.483962500000001</v>
      </c>
      <c r="CK84">
        <v>20.04035</v>
      </c>
      <c r="CL84">
        <v>431.27462500000001</v>
      </c>
      <c r="CM84">
        <v>21.5016</v>
      </c>
      <c r="CN84">
        <v>600.02075000000002</v>
      </c>
      <c r="CO84">
        <v>101.114375</v>
      </c>
      <c r="CP84">
        <v>4.5394637500000001E-2</v>
      </c>
      <c r="CQ84">
        <v>26.640212500000001</v>
      </c>
      <c r="CR84">
        <v>26.1204</v>
      </c>
      <c r="CS84">
        <v>999.9</v>
      </c>
      <c r="CT84">
        <v>0</v>
      </c>
      <c r="CU84">
        <v>0</v>
      </c>
      <c r="CV84">
        <v>9998.125</v>
      </c>
      <c r="CW84">
        <v>0</v>
      </c>
      <c r="CX84">
        <v>42.885399999999997</v>
      </c>
      <c r="CY84">
        <v>1199.99875</v>
      </c>
      <c r="CZ84">
        <v>0.96699000000000002</v>
      </c>
      <c r="DA84">
        <v>3.3009499999999997E-2</v>
      </c>
      <c r="DB84">
        <v>0</v>
      </c>
      <c r="DC84">
        <v>2.6756625000000001</v>
      </c>
      <c r="DD84">
        <v>0</v>
      </c>
      <c r="DE84">
        <v>3524.0387500000002</v>
      </c>
      <c r="DF84">
        <v>10372.237499999999</v>
      </c>
      <c r="DG84">
        <v>39.843499999999999</v>
      </c>
      <c r="DH84">
        <v>42.765500000000003</v>
      </c>
      <c r="DI84">
        <v>41.554499999999997</v>
      </c>
      <c r="DJ84">
        <v>40.937249999999999</v>
      </c>
      <c r="DK84">
        <v>39.945124999999997</v>
      </c>
      <c r="DL84">
        <v>1160.3875</v>
      </c>
      <c r="DM84">
        <v>39.611249999999998</v>
      </c>
      <c r="DN84">
        <v>0</v>
      </c>
      <c r="DO84">
        <v>1617086447.5</v>
      </c>
      <c r="DP84">
        <v>0</v>
      </c>
      <c r="DQ84">
        <v>2.6168846153846199</v>
      </c>
      <c r="DR84">
        <v>0.108834188575873</v>
      </c>
      <c r="DS84">
        <v>72.892991374929593</v>
      </c>
      <c r="DT84">
        <v>3517.4530769230801</v>
      </c>
      <c r="DU84">
        <v>15</v>
      </c>
      <c r="DV84">
        <v>1617085932.5</v>
      </c>
      <c r="DW84" t="s">
        <v>288</v>
      </c>
      <c r="DX84">
        <v>1617085932.5</v>
      </c>
      <c r="DY84">
        <v>1617085930.5</v>
      </c>
      <c r="DZ84">
        <v>3</v>
      </c>
      <c r="EA84">
        <v>4.1000000000000002E-2</v>
      </c>
      <c r="EB84">
        <v>4.0000000000000001E-3</v>
      </c>
      <c r="EC84">
        <v>4.3620000000000001</v>
      </c>
      <c r="ED84">
        <v>-1.7999999999999999E-2</v>
      </c>
      <c r="EE84">
        <v>400</v>
      </c>
      <c r="EF84">
        <v>20</v>
      </c>
      <c r="EG84">
        <v>0.24</v>
      </c>
      <c r="EH84">
        <v>0.04</v>
      </c>
      <c r="EI84">
        <v>100</v>
      </c>
      <c r="EJ84">
        <v>100</v>
      </c>
      <c r="EK84">
        <v>4.3620000000000001</v>
      </c>
      <c r="EL84">
        <v>-1.7600000000000001E-2</v>
      </c>
      <c r="EM84">
        <v>4.3617000000000399</v>
      </c>
      <c r="EN84">
        <v>0</v>
      </c>
      <c r="EO84">
        <v>0</v>
      </c>
      <c r="EP84">
        <v>0</v>
      </c>
      <c r="EQ84">
        <v>-1.7669999999998999E-2</v>
      </c>
      <c r="ER84">
        <v>0</v>
      </c>
      <c r="ES84">
        <v>0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8.6</v>
      </c>
      <c r="EZ84">
        <v>8.6</v>
      </c>
      <c r="FA84">
        <v>18</v>
      </c>
      <c r="FB84">
        <v>646.37</v>
      </c>
      <c r="FC84">
        <v>393.423</v>
      </c>
      <c r="FD84">
        <v>24.9999</v>
      </c>
      <c r="FE84">
        <v>26.9818</v>
      </c>
      <c r="FF84">
        <v>30.0002</v>
      </c>
      <c r="FG84">
        <v>26.956299999999999</v>
      </c>
      <c r="FH84">
        <v>26.995999999999999</v>
      </c>
      <c r="FI84">
        <v>23.706800000000001</v>
      </c>
      <c r="FJ84">
        <v>16.674399999999999</v>
      </c>
      <c r="FK84">
        <v>53.243400000000001</v>
      </c>
      <c r="FL84">
        <v>25</v>
      </c>
      <c r="FM84">
        <v>470.44900000000001</v>
      </c>
      <c r="FN84">
        <v>20</v>
      </c>
      <c r="FO84">
        <v>97.06</v>
      </c>
      <c r="FP84">
        <v>99.621399999999994</v>
      </c>
    </row>
    <row r="85" spans="1:172" x14ac:dyDescent="0.15">
      <c r="A85">
        <v>69</v>
      </c>
      <c r="B85">
        <v>1617086451</v>
      </c>
      <c r="C85">
        <v>273</v>
      </c>
      <c r="D85" t="s">
        <v>423</v>
      </c>
      <c r="E85" t="s">
        <v>424</v>
      </c>
      <c r="F85">
        <v>4</v>
      </c>
      <c r="G85">
        <v>1617086449</v>
      </c>
      <c r="H85">
        <f t="shared" si="100"/>
        <v>9.8124672685938026E-4</v>
      </c>
      <c r="I85">
        <f t="shared" si="101"/>
        <v>0.9812467268593803</v>
      </c>
      <c r="J85">
        <f t="shared" si="102"/>
        <v>6.0262978532817897</v>
      </c>
      <c r="K85">
        <f t="shared" si="103"/>
        <v>442.48428571428599</v>
      </c>
      <c r="L85">
        <f t="shared" si="104"/>
        <v>312.88353510776773</v>
      </c>
      <c r="M85">
        <f t="shared" si="105"/>
        <v>31.651039089158033</v>
      </c>
      <c r="N85">
        <f t="shared" si="106"/>
        <v>44.761343605559844</v>
      </c>
      <c r="O85">
        <f t="shared" si="107"/>
        <v>7.9991388739290514E-2</v>
      </c>
      <c r="P85">
        <f t="shared" si="108"/>
        <v>2.9495337531108823</v>
      </c>
      <c r="Q85">
        <f t="shared" si="109"/>
        <v>7.8805466638794078E-2</v>
      </c>
      <c r="R85">
        <f t="shared" si="110"/>
        <v>4.9358502356068375E-2</v>
      </c>
      <c r="S85">
        <f t="shared" si="111"/>
        <v>193.81387500000045</v>
      </c>
      <c r="T85">
        <f t="shared" si="112"/>
        <v>27.521606516308161</v>
      </c>
      <c r="U85">
        <f t="shared" si="113"/>
        <v>26.1194428571429</v>
      </c>
      <c r="V85">
        <f t="shared" si="114"/>
        <v>3.3981808513448821</v>
      </c>
      <c r="W85">
        <f t="shared" si="115"/>
        <v>62.022598634435113</v>
      </c>
      <c r="X85">
        <f t="shared" si="116"/>
        <v>2.1732834019196425</v>
      </c>
      <c r="Y85">
        <f t="shared" si="117"/>
        <v>3.5040186154229112</v>
      </c>
      <c r="Z85">
        <f t="shared" si="118"/>
        <v>1.2248974494252396</v>
      </c>
      <c r="AA85">
        <f t="shared" si="119"/>
        <v>-43.272980654498667</v>
      </c>
      <c r="AB85">
        <f t="shared" si="120"/>
        <v>82.653862423445105</v>
      </c>
      <c r="AC85">
        <f t="shared" si="121"/>
        <v>6.0101703121635168</v>
      </c>
      <c r="AD85">
        <f t="shared" si="122"/>
        <v>239.20492708111041</v>
      </c>
      <c r="AE85">
        <f t="shared" si="123"/>
        <v>12.417050433012841</v>
      </c>
      <c r="AF85">
        <f t="shared" si="124"/>
        <v>0.97917964239493316</v>
      </c>
      <c r="AG85">
        <f t="shared" si="125"/>
        <v>6.0262978532817897</v>
      </c>
      <c r="AH85">
        <v>471.16704190355</v>
      </c>
      <c r="AI85">
        <v>454.63637575757599</v>
      </c>
      <c r="AJ85">
        <v>1.6250017408105</v>
      </c>
      <c r="AK85">
        <v>66.499915544852101</v>
      </c>
      <c r="AL85">
        <f t="shared" si="126"/>
        <v>0.9812467268593803</v>
      </c>
      <c r="AM85">
        <v>20.045052635151499</v>
      </c>
      <c r="AN85">
        <v>21.485292121212101</v>
      </c>
      <c r="AO85">
        <v>-1.4256608639297499E-6</v>
      </c>
      <c r="AP85">
        <v>79.88</v>
      </c>
      <c r="AQ85">
        <v>0</v>
      </c>
      <c r="AR85">
        <v>0</v>
      </c>
      <c r="AS85">
        <f t="shared" si="127"/>
        <v>1</v>
      </c>
      <c r="AT85">
        <f t="shared" si="128"/>
        <v>0</v>
      </c>
      <c r="AU85">
        <f t="shared" si="129"/>
        <v>53545.642930422837</v>
      </c>
      <c r="AV85" t="s">
        <v>286</v>
      </c>
      <c r="AW85" t="s">
        <v>286</v>
      </c>
      <c r="AX85">
        <v>0</v>
      </c>
      <c r="AY85">
        <v>0</v>
      </c>
      <c r="AZ85" t="e">
        <f t="shared" si="130"/>
        <v>#DIV/0!</v>
      </c>
      <c r="BA85">
        <v>0</v>
      </c>
      <c r="BB85" t="s">
        <v>286</v>
      </c>
      <c r="BC85" t="s">
        <v>286</v>
      </c>
      <c r="BD85">
        <v>0</v>
      </c>
      <c r="BE85">
        <v>0</v>
      </c>
      <c r="BF85" t="e">
        <f t="shared" si="131"/>
        <v>#DIV/0!</v>
      </c>
      <c r="BG85">
        <v>0.5</v>
      </c>
      <c r="BH85">
        <f t="shared" si="132"/>
        <v>1009.1907000000025</v>
      </c>
      <c r="BI85">
        <f t="shared" si="133"/>
        <v>6.0262978532817897</v>
      </c>
      <c r="BJ85" t="e">
        <f t="shared" si="134"/>
        <v>#DIV/0!</v>
      </c>
      <c r="BK85">
        <f t="shared" si="135"/>
        <v>5.9714163569697725E-3</v>
      </c>
      <c r="BL85" t="e">
        <f t="shared" si="136"/>
        <v>#DIV/0!</v>
      </c>
      <c r="BM85" t="e">
        <f t="shared" si="137"/>
        <v>#DIV/0!</v>
      </c>
      <c r="BN85" t="s">
        <v>286</v>
      </c>
      <c r="BO85">
        <v>0</v>
      </c>
      <c r="BP85" t="e">
        <f t="shared" si="138"/>
        <v>#DIV/0!</v>
      </c>
      <c r="BQ85" t="e">
        <f t="shared" si="139"/>
        <v>#DIV/0!</v>
      </c>
      <c r="BR85" t="e">
        <f t="shared" si="140"/>
        <v>#DIV/0!</v>
      </c>
      <c r="BS85" t="e">
        <f t="shared" si="141"/>
        <v>#DIV/0!</v>
      </c>
      <c r="BT85" t="e">
        <f t="shared" si="142"/>
        <v>#DIV/0!</v>
      </c>
      <c r="BU85" t="e">
        <f t="shared" si="143"/>
        <v>#DIV/0!</v>
      </c>
      <c r="BV85" t="e">
        <f t="shared" si="144"/>
        <v>#DIV/0!</v>
      </c>
      <c r="BW85" t="e">
        <f t="shared" si="145"/>
        <v>#DIV/0!</v>
      </c>
      <c r="BX85">
        <f t="shared" si="146"/>
        <v>1200.00285714286</v>
      </c>
      <c r="BY85">
        <f t="shared" si="147"/>
        <v>1009.1907000000025</v>
      </c>
      <c r="BZ85">
        <f t="shared" si="148"/>
        <v>0.8409902476422676</v>
      </c>
      <c r="CA85">
        <f t="shared" si="149"/>
        <v>0.16151117794957631</v>
      </c>
      <c r="CB85">
        <v>9</v>
      </c>
      <c r="CC85">
        <v>0.5</v>
      </c>
      <c r="CD85" t="s">
        <v>287</v>
      </c>
      <c r="CE85">
        <v>2</v>
      </c>
      <c r="CF85" t="b">
        <v>1</v>
      </c>
      <c r="CG85">
        <v>1617086449</v>
      </c>
      <c r="CH85">
        <v>442.48428571428599</v>
      </c>
      <c r="CI85">
        <v>461.75957142857101</v>
      </c>
      <c r="CJ85">
        <v>21.483799999999999</v>
      </c>
      <c r="CK85">
        <v>20.046600000000002</v>
      </c>
      <c r="CL85">
        <v>438.12271428571398</v>
      </c>
      <c r="CM85">
        <v>21.501471428571399</v>
      </c>
      <c r="CN85">
        <v>600.006142857143</v>
      </c>
      <c r="CO85">
        <v>101.113714285714</v>
      </c>
      <c r="CP85">
        <v>4.5456900000000001E-2</v>
      </c>
      <c r="CQ85">
        <v>26.6392285714286</v>
      </c>
      <c r="CR85">
        <v>26.1194428571429</v>
      </c>
      <c r="CS85">
        <v>999.9</v>
      </c>
      <c r="CT85">
        <v>0</v>
      </c>
      <c r="CU85">
        <v>0</v>
      </c>
      <c r="CV85">
        <v>10002.959999999999</v>
      </c>
      <c r="CW85">
        <v>0</v>
      </c>
      <c r="CX85">
        <v>42.929214285714302</v>
      </c>
      <c r="CY85">
        <v>1200.00285714286</v>
      </c>
      <c r="CZ85">
        <v>0.96699100000000004</v>
      </c>
      <c r="DA85">
        <v>3.3008514285714302E-2</v>
      </c>
      <c r="DB85">
        <v>0</v>
      </c>
      <c r="DC85">
        <v>2.57557142857143</v>
      </c>
      <c r="DD85">
        <v>0</v>
      </c>
      <c r="DE85">
        <v>3529.9285714285702</v>
      </c>
      <c r="DF85">
        <v>10372.285714285699</v>
      </c>
      <c r="DG85">
        <v>39.838999999999999</v>
      </c>
      <c r="DH85">
        <v>42.749714285714298</v>
      </c>
      <c r="DI85">
        <v>41.526571428571401</v>
      </c>
      <c r="DJ85">
        <v>40.990714285714297</v>
      </c>
      <c r="DK85">
        <v>39.936999999999998</v>
      </c>
      <c r="DL85">
        <v>1160.3928571428601</v>
      </c>
      <c r="DM85">
        <v>39.61</v>
      </c>
      <c r="DN85">
        <v>0</v>
      </c>
      <c r="DO85">
        <v>1617086451.7</v>
      </c>
      <c r="DP85">
        <v>0</v>
      </c>
      <c r="DQ85">
        <v>2.6439080000000001</v>
      </c>
      <c r="DR85">
        <v>-0.55149229591626903</v>
      </c>
      <c r="DS85">
        <v>76.110000010335298</v>
      </c>
      <c r="DT85">
        <v>3523.1068</v>
      </c>
      <c r="DU85">
        <v>15</v>
      </c>
      <c r="DV85">
        <v>1617085932.5</v>
      </c>
      <c r="DW85" t="s">
        <v>288</v>
      </c>
      <c r="DX85">
        <v>1617085932.5</v>
      </c>
      <c r="DY85">
        <v>1617085930.5</v>
      </c>
      <c r="DZ85">
        <v>3</v>
      </c>
      <c r="EA85">
        <v>4.1000000000000002E-2</v>
      </c>
      <c r="EB85">
        <v>4.0000000000000001E-3</v>
      </c>
      <c r="EC85">
        <v>4.3620000000000001</v>
      </c>
      <c r="ED85">
        <v>-1.7999999999999999E-2</v>
      </c>
      <c r="EE85">
        <v>400</v>
      </c>
      <c r="EF85">
        <v>20</v>
      </c>
      <c r="EG85">
        <v>0.24</v>
      </c>
      <c r="EH85">
        <v>0.04</v>
      </c>
      <c r="EI85">
        <v>100</v>
      </c>
      <c r="EJ85">
        <v>100</v>
      </c>
      <c r="EK85">
        <v>4.3620000000000001</v>
      </c>
      <c r="EL85">
        <v>-1.77E-2</v>
      </c>
      <c r="EM85">
        <v>4.3617000000000399</v>
      </c>
      <c r="EN85">
        <v>0</v>
      </c>
      <c r="EO85">
        <v>0</v>
      </c>
      <c r="EP85">
        <v>0</v>
      </c>
      <c r="EQ85">
        <v>-1.7669999999998999E-2</v>
      </c>
      <c r="ER85">
        <v>0</v>
      </c>
      <c r="ES85">
        <v>0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8.6</v>
      </c>
      <c r="EZ85">
        <v>8.6999999999999993</v>
      </c>
      <c r="FA85">
        <v>18</v>
      </c>
      <c r="FB85">
        <v>646.13800000000003</v>
      </c>
      <c r="FC85">
        <v>393.495</v>
      </c>
      <c r="FD85">
        <v>24.9999</v>
      </c>
      <c r="FE85">
        <v>26.9818</v>
      </c>
      <c r="FF85">
        <v>30.0001</v>
      </c>
      <c r="FG85">
        <v>26.956299999999999</v>
      </c>
      <c r="FH85">
        <v>26.995999999999999</v>
      </c>
      <c r="FI85">
        <v>23.979800000000001</v>
      </c>
      <c r="FJ85">
        <v>16.674399999999999</v>
      </c>
      <c r="FK85">
        <v>53.243400000000001</v>
      </c>
      <c r="FL85">
        <v>25</v>
      </c>
      <c r="FM85">
        <v>477.18299999999999</v>
      </c>
      <c r="FN85">
        <v>20</v>
      </c>
      <c r="FO85">
        <v>97.060400000000001</v>
      </c>
      <c r="FP85">
        <v>99.623000000000005</v>
      </c>
    </row>
    <row r="86" spans="1:172" x14ac:dyDescent="0.15">
      <c r="A86">
        <v>70</v>
      </c>
      <c r="B86">
        <v>1617086455</v>
      </c>
      <c r="C86">
        <v>277</v>
      </c>
      <c r="D86" t="s">
        <v>425</v>
      </c>
      <c r="E86" t="s">
        <v>426</v>
      </c>
      <c r="F86">
        <v>4</v>
      </c>
      <c r="G86">
        <v>1617086452.6875</v>
      </c>
      <c r="H86">
        <f t="shared" si="100"/>
        <v>9.7790765267889604E-4</v>
      </c>
      <c r="I86">
        <f t="shared" si="101"/>
        <v>0.97790765267889612</v>
      </c>
      <c r="J86">
        <f t="shared" si="102"/>
        <v>6.0812934695142991</v>
      </c>
      <c r="K86">
        <f t="shared" si="103"/>
        <v>448.40587499999998</v>
      </c>
      <c r="L86">
        <f t="shared" si="104"/>
        <v>317.20911260873152</v>
      </c>
      <c r="M86">
        <f t="shared" si="105"/>
        <v>32.088129734258267</v>
      </c>
      <c r="N86">
        <f t="shared" si="106"/>
        <v>45.35968646131365</v>
      </c>
      <c r="O86">
        <f t="shared" si="107"/>
        <v>7.9741378185695336E-2</v>
      </c>
      <c r="P86">
        <f t="shared" si="108"/>
        <v>2.947775025332215</v>
      </c>
      <c r="Q86">
        <f t="shared" si="109"/>
        <v>7.8562106775446505E-2</v>
      </c>
      <c r="R86">
        <f t="shared" si="110"/>
        <v>4.9205816740780048E-2</v>
      </c>
      <c r="S86">
        <f t="shared" si="111"/>
        <v>193.81289287499999</v>
      </c>
      <c r="T86">
        <f t="shared" si="112"/>
        <v>27.522014498044641</v>
      </c>
      <c r="U86">
        <f t="shared" si="113"/>
        <v>26.118600000000001</v>
      </c>
      <c r="V86">
        <f t="shared" si="114"/>
        <v>3.3980115235616313</v>
      </c>
      <c r="W86">
        <f t="shared" si="115"/>
        <v>62.032792757014221</v>
      </c>
      <c r="X86">
        <f t="shared" si="116"/>
        <v>2.1735201443620098</v>
      </c>
      <c r="Y86">
        <f t="shared" si="117"/>
        <v>3.5038244253741806</v>
      </c>
      <c r="Z86">
        <f t="shared" si="118"/>
        <v>1.2244913791996215</v>
      </c>
      <c r="AA86">
        <f t="shared" si="119"/>
        <v>-43.125727483139315</v>
      </c>
      <c r="AB86">
        <f t="shared" si="120"/>
        <v>82.588969886430093</v>
      </c>
      <c r="AC86">
        <f t="shared" si="121"/>
        <v>6.0089809704352044</v>
      </c>
      <c r="AD86">
        <f t="shared" si="122"/>
        <v>239.28511624872596</v>
      </c>
      <c r="AE86">
        <f t="shared" si="123"/>
        <v>12.63581055213357</v>
      </c>
      <c r="AF86">
        <f t="shared" si="124"/>
        <v>0.97693554289163209</v>
      </c>
      <c r="AG86">
        <f t="shared" si="125"/>
        <v>6.0812934695142991</v>
      </c>
      <c r="AH86">
        <v>478.11430149929498</v>
      </c>
      <c r="AI86">
        <v>461.27878181818198</v>
      </c>
      <c r="AJ86">
        <v>1.6740631510803201</v>
      </c>
      <c r="AK86">
        <v>66.499915544852101</v>
      </c>
      <c r="AL86">
        <f t="shared" si="126"/>
        <v>0.97790765267889612</v>
      </c>
      <c r="AM86">
        <v>20.052862004502199</v>
      </c>
      <c r="AN86">
        <v>21.488178787878802</v>
      </c>
      <c r="AO86">
        <v>3.7083808799885401E-6</v>
      </c>
      <c r="AP86">
        <v>79.88</v>
      </c>
      <c r="AQ86">
        <v>0</v>
      </c>
      <c r="AR86">
        <v>0</v>
      </c>
      <c r="AS86">
        <f t="shared" si="127"/>
        <v>1</v>
      </c>
      <c r="AT86">
        <f t="shared" si="128"/>
        <v>0</v>
      </c>
      <c r="AU86">
        <f t="shared" si="129"/>
        <v>53494.484705598275</v>
      </c>
      <c r="AV86" t="s">
        <v>286</v>
      </c>
      <c r="AW86" t="s">
        <v>286</v>
      </c>
      <c r="AX86">
        <v>0</v>
      </c>
      <c r="AY86">
        <v>0</v>
      </c>
      <c r="AZ86" t="e">
        <f t="shared" si="130"/>
        <v>#DIV/0!</v>
      </c>
      <c r="BA86">
        <v>0</v>
      </c>
      <c r="BB86" t="s">
        <v>286</v>
      </c>
      <c r="BC86" t="s">
        <v>286</v>
      </c>
      <c r="BD86">
        <v>0</v>
      </c>
      <c r="BE86">
        <v>0</v>
      </c>
      <c r="BF86" t="e">
        <f t="shared" si="131"/>
        <v>#DIV/0!</v>
      </c>
      <c r="BG86">
        <v>0.5</v>
      </c>
      <c r="BH86">
        <f t="shared" si="132"/>
        <v>1009.1851875</v>
      </c>
      <c r="BI86">
        <f t="shared" si="133"/>
        <v>6.0812934695142991</v>
      </c>
      <c r="BJ86" t="e">
        <f t="shared" si="134"/>
        <v>#DIV/0!</v>
      </c>
      <c r="BK86">
        <f t="shared" si="135"/>
        <v>6.0259440436092404E-3</v>
      </c>
      <c r="BL86" t="e">
        <f t="shared" si="136"/>
        <v>#DIV/0!</v>
      </c>
      <c r="BM86" t="e">
        <f t="shared" si="137"/>
        <v>#DIV/0!</v>
      </c>
      <c r="BN86" t="s">
        <v>286</v>
      </c>
      <c r="BO86">
        <v>0</v>
      </c>
      <c r="BP86" t="e">
        <f t="shared" si="138"/>
        <v>#DIV/0!</v>
      </c>
      <c r="BQ86" t="e">
        <f t="shared" si="139"/>
        <v>#DIV/0!</v>
      </c>
      <c r="BR86" t="e">
        <f t="shared" si="140"/>
        <v>#DIV/0!</v>
      </c>
      <c r="BS86" t="e">
        <f t="shared" si="141"/>
        <v>#DIV/0!</v>
      </c>
      <c r="BT86" t="e">
        <f t="shared" si="142"/>
        <v>#DIV/0!</v>
      </c>
      <c r="BU86" t="e">
        <f t="shared" si="143"/>
        <v>#DIV/0!</v>
      </c>
      <c r="BV86" t="e">
        <f t="shared" si="144"/>
        <v>#DIV/0!</v>
      </c>
      <c r="BW86" t="e">
        <f t="shared" si="145"/>
        <v>#DIV/0!</v>
      </c>
      <c r="BX86">
        <f t="shared" si="146"/>
        <v>1199.9962499999999</v>
      </c>
      <c r="BY86">
        <f t="shared" si="147"/>
        <v>1009.1851875</v>
      </c>
      <c r="BZ86">
        <f t="shared" si="148"/>
        <v>0.84099028434463863</v>
      </c>
      <c r="CA86">
        <f t="shared" si="149"/>
        <v>0.16151124878515247</v>
      </c>
      <c r="CB86">
        <v>9</v>
      </c>
      <c r="CC86">
        <v>0.5</v>
      </c>
      <c r="CD86" t="s">
        <v>287</v>
      </c>
      <c r="CE86">
        <v>2</v>
      </c>
      <c r="CF86" t="b">
        <v>1</v>
      </c>
      <c r="CG86">
        <v>1617086452.6875</v>
      </c>
      <c r="CH86">
        <v>448.40587499999998</v>
      </c>
      <c r="CI86">
        <v>468.01662499999998</v>
      </c>
      <c r="CJ86">
        <v>21.486462499999998</v>
      </c>
      <c r="CK86">
        <v>20.05255</v>
      </c>
      <c r="CL86">
        <v>444.04412500000001</v>
      </c>
      <c r="CM86">
        <v>21.504112500000002</v>
      </c>
      <c r="CN86">
        <v>600.00187500000004</v>
      </c>
      <c r="CO86">
        <v>101.11212500000001</v>
      </c>
      <c r="CP86">
        <v>4.55292375E-2</v>
      </c>
      <c r="CQ86">
        <v>26.638287500000001</v>
      </c>
      <c r="CR86">
        <v>26.118600000000001</v>
      </c>
      <c r="CS86">
        <v>999.9</v>
      </c>
      <c r="CT86">
        <v>0</v>
      </c>
      <c r="CU86">
        <v>0</v>
      </c>
      <c r="CV86">
        <v>9993.1275000000005</v>
      </c>
      <c r="CW86">
        <v>0</v>
      </c>
      <c r="CX86">
        <v>43.2732125</v>
      </c>
      <c r="CY86">
        <v>1199.9962499999999</v>
      </c>
      <c r="CZ86">
        <v>0.96699000000000002</v>
      </c>
      <c r="DA86">
        <v>3.3009499999999997E-2</v>
      </c>
      <c r="DB86">
        <v>0</v>
      </c>
      <c r="DC86">
        <v>2.7190249999999998</v>
      </c>
      <c r="DD86">
        <v>0</v>
      </c>
      <c r="DE86">
        <v>3534.7112499999998</v>
      </c>
      <c r="DF86">
        <v>10372.2125</v>
      </c>
      <c r="DG86">
        <v>39.843499999999999</v>
      </c>
      <c r="DH86">
        <v>42.734250000000003</v>
      </c>
      <c r="DI86">
        <v>41.530999999999999</v>
      </c>
      <c r="DJ86">
        <v>40.968499999999999</v>
      </c>
      <c r="DK86">
        <v>39.960625</v>
      </c>
      <c r="DL86">
        <v>1160.385</v>
      </c>
      <c r="DM86">
        <v>39.611249999999998</v>
      </c>
      <c r="DN86">
        <v>0</v>
      </c>
      <c r="DO86">
        <v>1617086455.9000001</v>
      </c>
      <c r="DP86">
        <v>0</v>
      </c>
      <c r="DQ86">
        <v>2.6703423076923101</v>
      </c>
      <c r="DR86">
        <v>0.87836924082121104</v>
      </c>
      <c r="DS86">
        <v>78.796581198490401</v>
      </c>
      <c r="DT86">
        <v>3528.13</v>
      </c>
      <c r="DU86">
        <v>15</v>
      </c>
      <c r="DV86">
        <v>1617085932.5</v>
      </c>
      <c r="DW86" t="s">
        <v>288</v>
      </c>
      <c r="DX86">
        <v>1617085932.5</v>
      </c>
      <c r="DY86">
        <v>1617085930.5</v>
      </c>
      <c r="DZ86">
        <v>3</v>
      </c>
      <c r="EA86">
        <v>4.1000000000000002E-2</v>
      </c>
      <c r="EB86">
        <v>4.0000000000000001E-3</v>
      </c>
      <c r="EC86">
        <v>4.3620000000000001</v>
      </c>
      <c r="ED86">
        <v>-1.7999999999999999E-2</v>
      </c>
      <c r="EE86">
        <v>400</v>
      </c>
      <c r="EF86">
        <v>20</v>
      </c>
      <c r="EG86">
        <v>0.24</v>
      </c>
      <c r="EH86">
        <v>0.04</v>
      </c>
      <c r="EI86">
        <v>100</v>
      </c>
      <c r="EJ86">
        <v>100</v>
      </c>
      <c r="EK86">
        <v>4.3609999999999998</v>
      </c>
      <c r="EL86">
        <v>-1.77E-2</v>
      </c>
      <c r="EM86">
        <v>4.3617000000000399</v>
      </c>
      <c r="EN86">
        <v>0</v>
      </c>
      <c r="EO86">
        <v>0</v>
      </c>
      <c r="EP86">
        <v>0</v>
      </c>
      <c r="EQ86">
        <v>-1.7669999999998999E-2</v>
      </c>
      <c r="ER86">
        <v>0</v>
      </c>
      <c r="ES86">
        <v>0</v>
      </c>
      <c r="ET86">
        <v>0</v>
      </c>
      <c r="EU86">
        <v>-1</v>
      </c>
      <c r="EV86">
        <v>-1</v>
      </c>
      <c r="EW86">
        <v>-1</v>
      </c>
      <c r="EX86">
        <v>-1</v>
      </c>
      <c r="EY86">
        <v>8.6999999999999993</v>
      </c>
      <c r="EZ86">
        <v>8.6999999999999993</v>
      </c>
      <c r="FA86">
        <v>18</v>
      </c>
      <c r="FB86">
        <v>646.21500000000003</v>
      </c>
      <c r="FC86">
        <v>393.43700000000001</v>
      </c>
      <c r="FD86">
        <v>24.9999</v>
      </c>
      <c r="FE86">
        <v>26.982500000000002</v>
      </c>
      <c r="FF86">
        <v>30.0002</v>
      </c>
      <c r="FG86">
        <v>26.956299999999999</v>
      </c>
      <c r="FH86">
        <v>26.995999999999999</v>
      </c>
      <c r="FI86">
        <v>24.250299999999999</v>
      </c>
      <c r="FJ86">
        <v>16.674399999999999</v>
      </c>
      <c r="FK86">
        <v>53.243400000000001</v>
      </c>
      <c r="FL86">
        <v>25</v>
      </c>
      <c r="FM86">
        <v>483.89600000000002</v>
      </c>
      <c r="FN86">
        <v>20</v>
      </c>
      <c r="FO86">
        <v>97.059899999999999</v>
      </c>
      <c r="FP86">
        <v>99.622299999999996</v>
      </c>
    </row>
    <row r="87" spans="1:172" x14ac:dyDescent="0.15">
      <c r="A87">
        <v>71</v>
      </c>
      <c r="B87">
        <v>1617086459</v>
      </c>
      <c r="C87">
        <v>281</v>
      </c>
      <c r="D87" t="s">
        <v>427</v>
      </c>
      <c r="E87" t="s">
        <v>428</v>
      </c>
      <c r="F87">
        <v>4</v>
      </c>
      <c r="G87">
        <v>1617086457</v>
      </c>
      <c r="H87">
        <f t="shared" si="100"/>
        <v>9.8043354366529091E-4</v>
      </c>
      <c r="I87">
        <f t="shared" si="101"/>
        <v>0.9804335436652909</v>
      </c>
      <c r="J87">
        <f t="shared" si="102"/>
        <v>6.2153130579847797</v>
      </c>
      <c r="K87">
        <f t="shared" si="103"/>
        <v>455.47628571428601</v>
      </c>
      <c r="L87">
        <f t="shared" si="104"/>
        <v>321.87739916782363</v>
      </c>
      <c r="M87">
        <f t="shared" si="105"/>
        <v>32.560670865013314</v>
      </c>
      <c r="N87">
        <f t="shared" si="106"/>
        <v>46.075348764170599</v>
      </c>
      <c r="O87">
        <f t="shared" si="107"/>
        <v>8.0017416413295336E-2</v>
      </c>
      <c r="P87">
        <f t="shared" si="108"/>
        <v>2.9504327814489919</v>
      </c>
      <c r="Q87">
        <f t="shared" si="109"/>
        <v>7.8831084422771189E-2</v>
      </c>
      <c r="R87">
        <f t="shared" si="110"/>
        <v>4.9374549762178158E-2</v>
      </c>
      <c r="S87">
        <f t="shared" si="111"/>
        <v>193.80885900000024</v>
      </c>
      <c r="T87">
        <f t="shared" si="112"/>
        <v>27.522750213294422</v>
      </c>
      <c r="U87">
        <f t="shared" si="113"/>
        <v>26.115514285714301</v>
      </c>
      <c r="V87">
        <f t="shared" si="114"/>
        <v>3.3973916745459971</v>
      </c>
      <c r="W87">
        <f t="shared" si="115"/>
        <v>62.036130680160227</v>
      </c>
      <c r="X87">
        <f t="shared" si="116"/>
        <v>2.1739130185052624</v>
      </c>
      <c r="Y87">
        <f t="shared" si="117"/>
        <v>3.5042691971124196</v>
      </c>
      <c r="Z87">
        <f t="shared" si="118"/>
        <v>1.2234786560407347</v>
      </c>
      <c r="AA87">
        <f t="shared" si="119"/>
        <v>-43.23711927563933</v>
      </c>
      <c r="AB87">
        <f t="shared" si="120"/>
        <v>83.497097664429504</v>
      </c>
      <c r="AC87">
        <f t="shared" si="121"/>
        <v>6.0695536090963316</v>
      </c>
      <c r="AD87">
        <f t="shared" si="122"/>
        <v>240.13839099788677</v>
      </c>
      <c r="AE87">
        <f t="shared" si="123"/>
        <v>12.788312162284306</v>
      </c>
      <c r="AF87">
        <f t="shared" si="124"/>
        <v>0.98010679993035854</v>
      </c>
      <c r="AG87">
        <f t="shared" si="125"/>
        <v>6.2153130579847797</v>
      </c>
      <c r="AH87">
        <v>485.02600584678402</v>
      </c>
      <c r="AI87">
        <v>467.98947272727298</v>
      </c>
      <c r="AJ87">
        <v>1.6732294388003901</v>
      </c>
      <c r="AK87">
        <v>66.499915544852101</v>
      </c>
      <c r="AL87">
        <f t="shared" si="126"/>
        <v>0.9804335436652909</v>
      </c>
      <c r="AM87">
        <v>20.0519652457143</v>
      </c>
      <c r="AN87">
        <v>21.4909303030303</v>
      </c>
      <c r="AO87">
        <v>7.7630627260602299E-6</v>
      </c>
      <c r="AP87">
        <v>79.88</v>
      </c>
      <c r="AQ87">
        <v>0</v>
      </c>
      <c r="AR87">
        <v>0</v>
      </c>
      <c r="AS87">
        <f t="shared" si="127"/>
        <v>1</v>
      </c>
      <c r="AT87">
        <f t="shared" si="128"/>
        <v>0</v>
      </c>
      <c r="AU87">
        <f t="shared" si="129"/>
        <v>53571.640860586303</v>
      </c>
      <c r="AV87" t="s">
        <v>286</v>
      </c>
      <c r="AW87" t="s">
        <v>286</v>
      </c>
      <c r="AX87">
        <v>0</v>
      </c>
      <c r="AY87">
        <v>0</v>
      </c>
      <c r="AZ87" t="e">
        <f t="shared" si="130"/>
        <v>#DIV/0!</v>
      </c>
      <c r="BA87">
        <v>0</v>
      </c>
      <c r="BB87" t="s">
        <v>286</v>
      </c>
      <c r="BC87" t="s">
        <v>286</v>
      </c>
      <c r="BD87">
        <v>0</v>
      </c>
      <c r="BE87">
        <v>0</v>
      </c>
      <c r="BF87" t="e">
        <f t="shared" si="131"/>
        <v>#DIV/0!</v>
      </c>
      <c r="BG87">
        <v>0.5</v>
      </c>
      <c r="BH87">
        <f t="shared" si="132"/>
        <v>1009.1643000000013</v>
      </c>
      <c r="BI87">
        <f t="shared" si="133"/>
        <v>6.2153130579847797</v>
      </c>
      <c r="BJ87" t="e">
        <f t="shared" si="134"/>
        <v>#DIV/0!</v>
      </c>
      <c r="BK87">
        <f t="shared" si="135"/>
        <v>6.1588713136054973E-3</v>
      </c>
      <c r="BL87" t="e">
        <f t="shared" si="136"/>
        <v>#DIV/0!</v>
      </c>
      <c r="BM87" t="e">
        <f t="shared" si="137"/>
        <v>#DIV/0!</v>
      </c>
      <c r="BN87" t="s">
        <v>286</v>
      </c>
      <c r="BO87">
        <v>0</v>
      </c>
      <c r="BP87" t="e">
        <f t="shared" si="138"/>
        <v>#DIV/0!</v>
      </c>
      <c r="BQ87" t="e">
        <f t="shared" si="139"/>
        <v>#DIV/0!</v>
      </c>
      <c r="BR87" t="e">
        <f t="shared" si="140"/>
        <v>#DIV/0!</v>
      </c>
      <c r="BS87" t="e">
        <f t="shared" si="141"/>
        <v>#DIV/0!</v>
      </c>
      <c r="BT87" t="e">
        <f t="shared" si="142"/>
        <v>#DIV/0!</v>
      </c>
      <c r="BU87" t="e">
        <f t="shared" si="143"/>
        <v>#DIV/0!</v>
      </c>
      <c r="BV87" t="e">
        <f t="shared" si="144"/>
        <v>#DIV/0!</v>
      </c>
      <c r="BW87" t="e">
        <f t="shared" si="145"/>
        <v>#DIV/0!</v>
      </c>
      <c r="BX87">
        <f t="shared" si="146"/>
        <v>1199.9714285714299</v>
      </c>
      <c r="BY87">
        <f t="shared" si="147"/>
        <v>1009.1643000000013</v>
      </c>
      <c r="BZ87">
        <f t="shared" si="148"/>
        <v>0.84099027357794243</v>
      </c>
      <c r="CA87">
        <f t="shared" si="149"/>
        <v>0.16151122800542872</v>
      </c>
      <c r="CB87">
        <v>9</v>
      </c>
      <c r="CC87">
        <v>0.5</v>
      </c>
      <c r="CD87" t="s">
        <v>287</v>
      </c>
      <c r="CE87">
        <v>2</v>
      </c>
      <c r="CF87" t="b">
        <v>1</v>
      </c>
      <c r="CG87">
        <v>1617086457</v>
      </c>
      <c r="CH87">
        <v>455.47628571428601</v>
      </c>
      <c r="CI87">
        <v>475.327857142857</v>
      </c>
      <c r="CJ87">
        <v>21.490142857142899</v>
      </c>
      <c r="CK87">
        <v>20.051614285714301</v>
      </c>
      <c r="CL87">
        <v>451.114714285714</v>
      </c>
      <c r="CM87">
        <v>21.5078142857143</v>
      </c>
      <c r="CN87">
        <v>600.01571428571401</v>
      </c>
      <c r="CO87">
        <v>101.113142857143</v>
      </c>
      <c r="CP87">
        <v>4.5468928571428598E-2</v>
      </c>
      <c r="CQ87">
        <v>26.640442857142901</v>
      </c>
      <c r="CR87">
        <v>26.115514285714301</v>
      </c>
      <c r="CS87">
        <v>999.9</v>
      </c>
      <c r="CT87">
        <v>0</v>
      </c>
      <c r="CU87">
        <v>0</v>
      </c>
      <c r="CV87">
        <v>10008.125714285699</v>
      </c>
      <c r="CW87">
        <v>0</v>
      </c>
      <c r="CX87">
        <v>43.5828285714286</v>
      </c>
      <c r="CY87">
        <v>1199.9714285714299</v>
      </c>
      <c r="CZ87">
        <v>0.96699000000000002</v>
      </c>
      <c r="DA87">
        <v>3.3009499999999997E-2</v>
      </c>
      <c r="DB87">
        <v>0</v>
      </c>
      <c r="DC87">
        <v>2.6225857142857101</v>
      </c>
      <c r="DD87">
        <v>0</v>
      </c>
      <c r="DE87">
        <v>3539.5085714285701</v>
      </c>
      <c r="DF87">
        <v>10372</v>
      </c>
      <c r="DG87">
        <v>39.8212857142857</v>
      </c>
      <c r="DH87">
        <v>42.75</v>
      </c>
      <c r="DI87">
        <v>41.553428571428597</v>
      </c>
      <c r="DJ87">
        <v>40.990714285714297</v>
      </c>
      <c r="DK87">
        <v>39.9462857142857</v>
      </c>
      <c r="DL87">
        <v>1160.36142857143</v>
      </c>
      <c r="DM87">
        <v>39.61</v>
      </c>
      <c r="DN87">
        <v>0</v>
      </c>
      <c r="DO87">
        <v>1617086459.5</v>
      </c>
      <c r="DP87">
        <v>0</v>
      </c>
      <c r="DQ87">
        <v>2.67107692307692</v>
      </c>
      <c r="DR87">
        <v>6.1627356685123001E-2</v>
      </c>
      <c r="DS87">
        <v>76.596922976352602</v>
      </c>
      <c r="DT87">
        <v>3532.57</v>
      </c>
      <c r="DU87">
        <v>15</v>
      </c>
      <c r="DV87">
        <v>1617085932.5</v>
      </c>
      <c r="DW87" t="s">
        <v>288</v>
      </c>
      <c r="DX87">
        <v>1617085932.5</v>
      </c>
      <c r="DY87">
        <v>1617085930.5</v>
      </c>
      <c r="DZ87">
        <v>3</v>
      </c>
      <c r="EA87">
        <v>4.1000000000000002E-2</v>
      </c>
      <c r="EB87">
        <v>4.0000000000000001E-3</v>
      </c>
      <c r="EC87">
        <v>4.3620000000000001</v>
      </c>
      <c r="ED87">
        <v>-1.7999999999999999E-2</v>
      </c>
      <c r="EE87">
        <v>400</v>
      </c>
      <c r="EF87">
        <v>20</v>
      </c>
      <c r="EG87">
        <v>0.24</v>
      </c>
      <c r="EH87">
        <v>0.04</v>
      </c>
      <c r="EI87">
        <v>100</v>
      </c>
      <c r="EJ87">
        <v>100</v>
      </c>
      <c r="EK87">
        <v>4.3620000000000001</v>
      </c>
      <c r="EL87">
        <v>-1.77E-2</v>
      </c>
      <c r="EM87">
        <v>4.3617000000000399</v>
      </c>
      <c r="EN87">
        <v>0</v>
      </c>
      <c r="EO87">
        <v>0</v>
      </c>
      <c r="EP87">
        <v>0</v>
      </c>
      <c r="EQ87">
        <v>-1.7669999999998999E-2</v>
      </c>
      <c r="ER87">
        <v>0</v>
      </c>
      <c r="ES87">
        <v>0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8.8000000000000007</v>
      </c>
      <c r="EZ87">
        <v>8.8000000000000007</v>
      </c>
      <c r="FA87">
        <v>18</v>
      </c>
      <c r="FB87">
        <v>646.327</v>
      </c>
      <c r="FC87">
        <v>393.56799999999998</v>
      </c>
      <c r="FD87">
        <v>24.9999</v>
      </c>
      <c r="FE87">
        <v>26.984100000000002</v>
      </c>
      <c r="FF87">
        <v>30.0001</v>
      </c>
      <c r="FG87">
        <v>26.9575</v>
      </c>
      <c r="FH87">
        <v>26.995999999999999</v>
      </c>
      <c r="FI87">
        <v>24.519500000000001</v>
      </c>
      <c r="FJ87">
        <v>16.674399999999999</v>
      </c>
      <c r="FK87">
        <v>53.243400000000001</v>
      </c>
      <c r="FL87">
        <v>25</v>
      </c>
      <c r="FM87">
        <v>490.61599999999999</v>
      </c>
      <c r="FN87">
        <v>20</v>
      </c>
      <c r="FO87">
        <v>97.060400000000001</v>
      </c>
      <c r="FP87">
        <v>99.622</v>
      </c>
    </row>
    <row r="88" spans="1:172" x14ac:dyDescent="0.15">
      <c r="A88">
        <v>72</v>
      </c>
      <c r="B88">
        <v>1617086463</v>
      </c>
      <c r="C88">
        <v>285</v>
      </c>
      <c r="D88" t="s">
        <v>429</v>
      </c>
      <c r="E88" t="s">
        <v>430</v>
      </c>
      <c r="F88">
        <v>4</v>
      </c>
      <c r="G88">
        <v>1617086460.6875</v>
      </c>
      <c r="H88">
        <f t="shared" si="100"/>
        <v>9.8228518080568429E-4</v>
      </c>
      <c r="I88">
        <f t="shared" si="101"/>
        <v>0.98228518080568439</v>
      </c>
      <c r="J88">
        <f t="shared" si="102"/>
        <v>6.1982120534309475</v>
      </c>
      <c r="K88">
        <f t="shared" si="103"/>
        <v>461.53800000000001</v>
      </c>
      <c r="L88">
        <f t="shared" si="104"/>
        <v>328.58639855691354</v>
      </c>
      <c r="M88">
        <f t="shared" si="105"/>
        <v>33.239214557591794</v>
      </c>
      <c r="N88">
        <f t="shared" si="106"/>
        <v>46.688361648130126</v>
      </c>
      <c r="O88">
        <f t="shared" si="107"/>
        <v>8.0287244962961593E-2</v>
      </c>
      <c r="P88">
        <f t="shared" si="108"/>
        <v>2.9503132158407119</v>
      </c>
      <c r="Q88">
        <f t="shared" si="109"/>
        <v>7.9092915327035593E-2</v>
      </c>
      <c r="R88">
        <f t="shared" si="110"/>
        <v>4.9538897807847107E-2</v>
      </c>
      <c r="S88">
        <f t="shared" si="111"/>
        <v>193.82533425000003</v>
      </c>
      <c r="T88">
        <f t="shared" si="112"/>
        <v>27.521359347353638</v>
      </c>
      <c r="U88">
        <f t="shared" si="113"/>
        <v>26.1078625</v>
      </c>
      <c r="V88">
        <f t="shared" si="114"/>
        <v>3.3958550328465371</v>
      </c>
      <c r="W88">
        <f t="shared" si="115"/>
        <v>62.045854512271447</v>
      </c>
      <c r="X88">
        <f t="shared" si="116"/>
        <v>2.1741202411092173</v>
      </c>
      <c r="Y88">
        <f t="shared" si="117"/>
        <v>3.5040539907129804</v>
      </c>
      <c r="Z88">
        <f t="shared" si="118"/>
        <v>1.2217347917373198</v>
      </c>
      <c r="AA88">
        <f t="shared" si="119"/>
        <v>-43.318776473530676</v>
      </c>
      <c r="AB88">
        <f t="shared" si="120"/>
        <v>84.544912206341266</v>
      </c>
      <c r="AC88">
        <f t="shared" si="121"/>
        <v>6.1457025727737813</v>
      </c>
      <c r="AD88">
        <f t="shared" si="122"/>
        <v>241.19717255558442</v>
      </c>
      <c r="AE88">
        <f t="shared" si="123"/>
        <v>12.833370864001092</v>
      </c>
      <c r="AF88">
        <f t="shared" si="124"/>
        <v>0.98242057174640907</v>
      </c>
      <c r="AG88">
        <f t="shared" si="125"/>
        <v>6.1982120534309475</v>
      </c>
      <c r="AH88">
        <v>491.80751846862802</v>
      </c>
      <c r="AI88">
        <v>474.73388484848499</v>
      </c>
      <c r="AJ88">
        <v>1.6873626882783199</v>
      </c>
      <c r="AK88">
        <v>66.499915544852101</v>
      </c>
      <c r="AL88">
        <f t="shared" si="126"/>
        <v>0.98228518080568439</v>
      </c>
      <c r="AM88">
        <v>20.050376698874501</v>
      </c>
      <c r="AN88">
        <v>21.492042424242399</v>
      </c>
      <c r="AO88">
        <v>6.6480186480536803E-6</v>
      </c>
      <c r="AP88">
        <v>79.88</v>
      </c>
      <c r="AQ88">
        <v>0</v>
      </c>
      <c r="AR88">
        <v>0</v>
      </c>
      <c r="AS88">
        <f t="shared" si="127"/>
        <v>1</v>
      </c>
      <c r="AT88">
        <f t="shared" si="128"/>
        <v>0</v>
      </c>
      <c r="AU88">
        <f t="shared" si="129"/>
        <v>53568.330360709639</v>
      </c>
      <c r="AV88" t="s">
        <v>286</v>
      </c>
      <c r="AW88" t="s">
        <v>286</v>
      </c>
      <c r="AX88">
        <v>0</v>
      </c>
      <c r="AY88">
        <v>0</v>
      </c>
      <c r="AZ88" t="e">
        <f t="shared" si="130"/>
        <v>#DIV/0!</v>
      </c>
      <c r="BA88">
        <v>0</v>
      </c>
      <c r="BB88" t="s">
        <v>286</v>
      </c>
      <c r="BC88" t="s">
        <v>286</v>
      </c>
      <c r="BD88">
        <v>0</v>
      </c>
      <c r="BE88">
        <v>0</v>
      </c>
      <c r="BF88" t="e">
        <f t="shared" si="131"/>
        <v>#DIV/0!</v>
      </c>
      <c r="BG88">
        <v>0.5</v>
      </c>
      <c r="BH88">
        <f t="shared" si="132"/>
        <v>1009.2503250000001</v>
      </c>
      <c r="BI88">
        <f t="shared" si="133"/>
        <v>6.1982120534309475</v>
      </c>
      <c r="BJ88" t="e">
        <f t="shared" si="134"/>
        <v>#DIV/0!</v>
      </c>
      <c r="BK88">
        <f t="shared" si="135"/>
        <v>6.14140208815979E-3</v>
      </c>
      <c r="BL88" t="e">
        <f t="shared" si="136"/>
        <v>#DIV/0!</v>
      </c>
      <c r="BM88" t="e">
        <f t="shared" si="137"/>
        <v>#DIV/0!</v>
      </c>
      <c r="BN88" t="s">
        <v>286</v>
      </c>
      <c r="BO88">
        <v>0</v>
      </c>
      <c r="BP88" t="e">
        <f t="shared" si="138"/>
        <v>#DIV/0!</v>
      </c>
      <c r="BQ88" t="e">
        <f t="shared" si="139"/>
        <v>#DIV/0!</v>
      </c>
      <c r="BR88" t="e">
        <f t="shared" si="140"/>
        <v>#DIV/0!</v>
      </c>
      <c r="BS88" t="e">
        <f t="shared" si="141"/>
        <v>#DIV/0!</v>
      </c>
      <c r="BT88" t="e">
        <f t="shared" si="142"/>
        <v>#DIV/0!</v>
      </c>
      <c r="BU88" t="e">
        <f t="shared" si="143"/>
        <v>#DIV/0!</v>
      </c>
      <c r="BV88" t="e">
        <f t="shared" si="144"/>
        <v>#DIV/0!</v>
      </c>
      <c r="BW88" t="e">
        <f t="shared" si="145"/>
        <v>#DIV/0!</v>
      </c>
      <c r="BX88">
        <f t="shared" si="146"/>
        <v>1200.07375</v>
      </c>
      <c r="BY88">
        <f t="shared" si="147"/>
        <v>1009.2503250000001</v>
      </c>
      <c r="BZ88">
        <f t="shared" si="148"/>
        <v>0.84099025164078467</v>
      </c>
      <c r="CA88">
        <f t="shared" si="149"/>
        <v>0.16151118566671424</v>
      </c>
      <c r="CB88">
        <v>9</v>
      </c>
      <c r="CC88">
        <v>0.5</v>
      </c>
      <c r="CD88" t="s">
        <v>287</v>
      </c>
      <c r="CE88">
        <v>2</v>
      </c>
      <c r="CF88" t="b">
        <v>1</v>
      </c>
      <c r="CG88">
        <v>1617086460.6875</v>
      </c>
      <c r="CH88">
        <v>461.53800000000001</v>
      </c>
      <c r="CI88">
        <v>481.467375</v>
      </c>
      <c r="CJ88">
        <v>21.492274999999999</v>
      </c>
      <c r="CK88">
        <v>20.050374999999999</v>
      </c>
      <c r="CL88">
        <v>457.17675000000003</v>
      </c>
      <c r="CM88">
        <v>21.50995</v>
      </c>
      <c r="CN88">
        <v>600.02462500000001</v>
      </c>
      <c r="CO88">
        <v>101.11275000000001</v>
      </c>
      <c r="CP88">
        <v>4.5468062500000003E-2</v>
      </c>
      <c r="CQ88">
        <v>26.639399999999998</v>
      </c>
      <c r="CR88">
        <v>26.1078625</v>
      </c>
      <c r="CS88">
        <v>999.9</v>
      </c>
      <c r="CT88">
        <v>0</v>
      </c>
      <c r="CU88">
        <v>0</v>
      </c>
      <c r="CV88">
        <v>10007.485000000001</v>
      </c>
      <c r="CW88">
        <v>0</v>
      </c>
      <c r="CX88">
        <v>43.584400000000002</v>
      </c>
      <c r="CY88">
        <v>1200.07375</v>
      </c>
      <c r="CZ88">
        <v>0.96699087500000003</v>
      </c>
      <c r="DA88">
        <v>3.30086375E-2</v>
      </c>
      <c r="DB88">
        <v>0</v>
      </c>
      <c r="DC88">
        <v>2.7201374999999999</v>
      </c>
      <c r="DD88">
        <v>0</v>
      </c>
      <c r="DE88">
        <v>3544.4237499999999</v>
      </c>
      <c r="DF88">
        <v>10372.875</v>
      </c>
      <c r="DG88">
        <v>39.843499999999999</v>
      </c>
      <c r="DH88">
        <v>42.726374999999997</v>
      </c>
      <c r="DI88">
        <v>41.523249999999997</v>
      </c>
      <c r="DJ88">
        <v>40.937249999999999</v>
      </c>
      <c r="DK88">
        <v>39.929625000000001</v>
      </c>
      <c r="DL88">
        <v>1160.4612500000001</v>
      </c>
      <c r="DM88">
        <v>39.612499999999997</v>
      </c>
      <c r="DN88">
        <v>0</v>
      </c>
      <c r="DO88">
        <v>1617086463.7</v>
      </c>
      <c r="DP88">
        <v>0</v>
      </c>
      <c r="DQ88">
        <v>2.6632880000000001</v>
      </c>
      <c r="DR88">
        <v>-0.232269224493931</v>
      </c>
      <c r="DS88">
        <v>72.623846146398094</v>
      </c>
      <c r="DT88">
        <v>3538.3344000000002</v>
      </c>
      <c r="DU88">
        <v>15</v>
      </c>
      <c r="DV88">
        <v>1617085932.5</v>
      </c>
      <c r="DW88" t="s">
        <v>288</v>
      </c>
      <c r="DX88">
        <v>1617085932.5</v>
      </c>
      <c r="DY88">
        <v>1617085930.5</v>
      </c>
      <c r="DZ88">
        <v>3</v>
      </c>
      <c r="EA88">
        <v>4.1000000000000002E-2</v>
      </c>
      <c r="EB88">
        <v>4.0000000000000001E-3</v>
      </c>
      <c r="EC88">
        <v>4.3620000000000001</v>
      </c>
      <c r="ED88">
        <v>-1.7999999999999999E-2</v>
      </c>
      <c r="EE88">
        <v>400</v>
      </c>
      <c r="EF88">
        <v>20</v>
      </c>
      <c r="EG88">
        <v>0.24</v>
      </c>
      <c r="EH88">
        <v>0.04</v>
      </c>
      <c r="EI88">
        <v>100</v>
      </c>
      <c r="EJ88">
        <v>100</v>
      </c>
      <c r="EK88">
        <v>4.3609999999999998</v>
      </c>
      <c r="EL88">
        <v>-1.7600000000000001E-2</v>
      </c>
      <c r="EM88">
        <v>4.3617000000000399</v>
      </c>
      <c r="EN88">
        <v>0</v>
      </c>
      <c r="EO88">
        <v>0</v>
      </c>
      <c r="EP88">
        <v>0</v>
      </c>
      <c r="EQ88">
        <v>-1.7669999999998999E-2</v>
      </c>
      <c r="ER88">
        <v>0</v>
      </c>
      <c r="ES88">
        <v>0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8.8000000000000007</v>
      </c>
      <c r="EZ88">
        <v>8.9</v>
      </c>
      <c r="FA88">
        <v>18</v>
      </c>
      <c r="FB88">
        <v>646.16499999999996</v>
      </c>
      <c r="FC88">
        <v>393.53300000000002</v>
      </c>
      <c r="FD88">
        <v>24.9998</v>
      </c>
      <c r="FE88">
        <v>26.984100000000002</v>
      </c>
      <c r="FF88">
        <v>30.0001</v>
      </c>
      <c r="FG88">
        <v>26.958500000000001</v>
      </c>
      <c r="FH88">
        <v>26.997199999999999</v>
      </c>
      <c r="FI88">
        <v>24.791699999999999</v>
      </c>
      <c r="FJ88">
        <v>16.674399999999999</v>
      </c>
      <c r="FK88">
        <v>53.243400000000001</v>
      </c>
      <c r="FL88">
        <v>25</v>
      </c>
      <c r="FM88">
        <v>497.38099999999997</v>
      </c>
      <c r="FN88">
        <v>20</v>
      </c>
      <c r="FO88">
        <v>97.061300000000003</v>
      </c>
      <c r="FP88">
        <v>99.622299999999996</v>
      </c>
    </row>
    <row r="89" spans="1:172" x14ac:dyDescent="0.15">
      <c r="A89">
        <v>73</v>
      </c>
      <c r="B89">
        <v>1617086467</v>
      </c>
      <c r="C89">
        <v>289</v>
      </c>
      <c r="D89" t="s">
        <v>431</v>
      </c>
      <c r="E89" t="s">
        <v>432</v>
      </c>
      <c r="F89">
        <v>4</v>
      </c>
      <c r="G89">
        <v>1617086465</v>
      </c>
      <c r="H89">
        <f t="shared" si="100"/>
        <v>9.8240962670335745E-4</v>
      </c>
      <c r="I89">
        <f t="shared" si="101"/>
        <v>0.98240962670335741</v>
      </c>
      <c r="J89">
        <f t="shared" si="102"/>
        <v>6.3033177252690686</v>
      </c>
      <c r="K89">
        <f t="shared" si="103"/>
        <v>468.64299999999997</v>
      </c>
      <c r="L89">
        <f t="shared" si="104"/>
        <v>333.52375450956163</v>
      </c>
      <c r="M89">
        <f t="shared" si="105"/>
        <v>33.738192985748839</v>
      </c>
      <c r="N89">
        <f t="shared" si="106"/>
        <v>47.406422366137669</v>
      </c>
      <c r="O89">
        <f t="shared" si="107"/>
        <v>8.0332939917139093E-2</v>
      </c>
      <c r="P89">
        <f t="shared" si="108"/>
        <v>2.9477734660391826</v>
      </c>
      <c r="Q89">
        <f t="shared" si="109"/>
        <v>7.9136247692208658E-2</v>
      </c>
      <c r="R89">
        <f t="shared" si="110"/>
        <v>4.9566187791278013E-2</v>
      </c>
      <c r="S89">
        <f t="shared" si="111"/>
        <v>193.80999899999978</v>
      </c>
      <c r="T89">
        <f t="shared" si="112"/>
        <v>27.521360081146366</v>
      </c>
      <c r="U89">
        <f t="shared" si="113"/>
        <v>26.104628571428599</v>
      </c>
      <c r="V89">
        <f t="shared" si="114"/>
        <v>3.3952057735487395</v>
      </c>
      <c r="W89">
        <f t="shared" si="115"/>
        <v>62.044511297508379</v>
      </c>
      <c r="X89">
        <f t="shared" si="116"/>
        <v>2.1739981844824299</v>
      </c>
      <c r="Y89">
        <f t="shared" si="117"/>
        <v>3.5039331264258577</v>
      </c>
      <c r="Z89">
        <f t="shared" si="118"/>
        <v>1.2212075890663097</v>
      </c>
      <c r="AA89">
        <f t="shared" si="119"/>
        <v>-43.324264537618063</v>
      </c>
      <c r="AB89">
        <f t="shared" si="120"/>
        <v>84.892987677706515</v>
      </c>
      <c r="AC89">
        <f t="shared" si="121"/>
        <v>6.1762034010876299</v>
      </c>
      <c r="AD89">
        <f t="shared" si="122"/>
        <v>241.55492554117586</v>
      </c>
      <c r="AE89">
        <f t="shared" si="123"/>
        <v>12.928332790516725</v>
      </c>
      <c r="AF89">
        <f t="shared" si="124"/>
        <v>0.98170354327952236</v>
      </c>
      <c r="AG89">
        <f t="shared" si="125"/>
        <v>6.3033177252690686</v>
      </c>
      <c r="AH89">
        <v>498.68973277740798</v>
      </c>
      <c r="AI89">
        <v>481.46353939393902</v>
      </c>
      <c r="AJ89">
        <v>1.68524835949869</v>
      </c>
      <c r="AK89">
        <v>66.499915544852101</v>
      </c>
      <c r="AL89">
        <f t="shared" si="126"/>
        <v>0.98240962670335741</v>
      </c>
      <c r="AM89">
        <v>20.050108457489198</v>
      </c>
      <c r="AN89">
        <v>21.492125454545398</v>
      </c>
      <c r="AO89">
        <v>-4.5485935047620502E-6</v>
      </c>
      <c r="AP89">
        <v>79.88</v>
      </c>
      <c r="AQ89">
        <v>0</v>
      </c>
      <c r="AR89">
        <v>0</v>
      </c>
      <c r="AS89">
        <f t="shared" si="127"/>
        <v>1</v>
      </c>
      <c r="AT89">
        <f t="shared" si="128"/>
        <v>0</v>
      </c>
      <c r="AU89">
        <f t="shared" si="129"/>
        <v>53494.324039702078</v>
      </c>
      <c r="AV89" t="s">
        <v>286</v>
      </c>
      <c r="AW89" t="s">
        <v>286</v>
      </c>
      <c r="AX89">
        <v>0</v>
      </c>
      <c r="AY89">
        <v>0</v>
      </c>
      <c r="AZ89" t="e">
        <f t="shared" si="130"/>
        <v>#DIV/0!</v>
      </c>
      <c r="BA89">
        <v>0</v>
      </c>
      <c r="BB89" t="s">
        <v>286</v>
      </c>
      <c r="BC89" t="s">
        <v>286</v>
      </c>
      <c r="BD89">
        <v>0</v>
      </c>
      <c r="BE89">
        <v>0</v>
      </c>
      <c r="BF89" t="e">
        <f t="shared" si="131"/>
        <v>#DIV/0!</v>
      </c>
      <c r="BG89">
        <v>0.5</v>
      </c>
      <c r="BH89">
        <f t="shared" si="132"/>
        <v>1009.1702999999987</v>
      </c>
      <c r="BI89">
        <f t="shared" si="133"/>
        <v>6.3033177252690686</v>
      </c>
      <c r="BJ89" t="e">
        <f t="shared" si="134"/>
        <v>#DIV/0!</v>
      </c>
      <c r="BK89">
        <f t="shared" si="135"/>
        <v>6.2460396677043277E-3</v>
      </c>
      <c r="BL89" t="e">
        <f t="shared" si="136"/>
        <v>#DIV/0!</v>
      </c>
      <c r="BM89" t="e">
        <f t="shared" si="137"/>
        <v>#DIV/0!</v>
      </c>
      <c r="BN89" t="s">
        <v>286</v>
      </c>
      <c r="BO89">
        <v>0</v>
      </c>
      <c r="BP89" t="e">
        <f t="shared" si="138"/>
        <v>#DIV/0!</v>
      </c>
      <c r="BQ89" t="e">
        <f t="shared" si="139"/>
        <v>#DIV/0!</v>
      </c>
      <c r="BR89" t="e">
        <f t="shared" si="140"/>
        <v>#DIV/0!</v>
      </c>
      <c r="BS89" t="e">
        <f t="shared" si="141"/>
        <v>#DIV/0!</v>
      </c>
      <c r="BT89" t="e">
        <f t="shared" si="142"/>
        <v>#DIV/0!</v>
      </c>
      <c r="BU89" t="e">
        <f t="shared" si="143"/>
        <v>#DIV/0!</v>
      </c>
      <c r="BV89" t="e">
        <f t="shared" si="144"/>
        <v>#DIV/0!</v>
      </c>
      <c r="BW89" t="e">
        <f t="shared" si="145"/>
        <v>#DIV/0!</v>
      </c>
      <c r="BX89">
        <f t="shared" si="146"/>
        <v>1199.9785714285699</v>
      </c>
      <c r="BY89">
        <f t="shared" si="147"/>
        <v>1009.1702999999987</v>
      </c>
      <c r="BZ89">
        <f t="shared" si="148"/>
        <v>0.8409902676833515</v>
      </c>
      <c r="CA89">
        <f t="shared" si="149"/>
        <v>0.16151121662886839</v>
      </c>
      <c r="CB89">
        <v>9</v>
      </c>
      <c r="CC89">
        <v>0.5</v>
      </c>
      <c r="CD89" t="s">
        <v>287</v>
      </c>
      <c r="CE89">
        <v>2</v>
      </c>
      <c r="CF89" t="b">
        <v>1</v>
      </c>
      <c r="CG89">
        <v>1617086465</v>
      </c>
      <c r="CH89">
        <v>468.64299999999997</v>
      </c>
      <c r="CI89">
        <v>488.72628571428601</v>
      </c>
      <c r="CJ89">
        <v>21.491371428571401</v>
      </c>
      <c r="CK89">
        <v>20.0504142857143</v>
      </c>
      <c r="CL89">
        <v>464.28142857142899</v>
      </c>
      <c r="CM89">
        <v>21.509057142857099</v>
      </c>
      <c r="CN89">
        <v>599.97957142857103</v>
      </c>
      <c r="CO89">
        <v>101.11114285714299</v>
      </c>
      <c r="CP89">
        <v>4.5648914285714298E-2</v>
      </c>
      <c r="CQ89">
        <v>26.6388142857143</v>
      </c>
      <c r="CR89">
        <v>26.104628571428599</v>
      </c>
      <c r="CS89">
        <v>999.9</v>
      </c>
      <c r="CT89">
        <v>0</v>
      </c>
      <c r="CU89">
        <v>0</v>
      </c>
      <c r="CV89">
        <v>9993.2157142857104</v>
      </c>
      <c r="CW89">
        <v>0</v>
      </c>
      <c r="CX89">
        <v>43.584400000000002</v>
      </c>
      <c r="CY89">
        <v>1199.9785714285699</v>
      </c>
      <c r="CZ89">
        <v>0.96699000000000002</v>
      </c>
      <c r="DA89">
        <v>3.3009499999999997E-2</v>
      </c>
      <c r="DB89">
        <v>0</v>
      </c>
      <c r="DC89">
        <v>2.7395714285714301</v>
      </c>
      <c r="DD89">
        <v>0</v>
      </c>
      <c r="DE89">
        <v>3549.39142857143</v>
      </c>
      <c r="DF89">
        <v>10372.0571428571</v>
      </c>
      <c r="DG89">
        <v>39.838999999999999</v>
      </c>
      <c r="DH89">
        <v>42.75</v>
      </c>
      <c r="DI89">
        <v>41.535428571428596</v>
      </c>
      <c r="DJ89">
        <v>41.008428571428603</v>
      </c>
      <c r="DK89">
        <v>39.928571428571402</v>
      </c>
      <c r="DL89">
        <v>1160.36857142857</v>
      </c>
      <c r="DM89">
        <v>39.61</v>
      </c>
      <c r="DN89">
        <v>0</v>
      </c>
      <c r="DO89">
        <v>1617086467.9000001</v>
      </c>
      <c r="DP89">
        <v>0</v>
      </c>
      <c r="DQ89">
        <v>2.69097307692308</v>
      </c>
      <c r="DR89">
        <v>3.3538477300127001E-3</v>
      </c>
      <c r="DS89">
        <v>71.732991450704006</v>
      </c>
      <c r="DT89">
        <v>3543.00038461538</v>
      </c>
      <c r="DU89">
        <v>15</v>
      </c>
      <c r="DV89">
        <v>1617085932.5</v>
      </c>
      <c r="DW89" t="s">
        <v>288</v>
      </c>
      <c r="DX89">
        <v>1617085932.5</v>
      </c>
      <c r="DY89">
        <v>1617085930.5</v>
      </c>
      <c r="DZ89">
        <v>3</v>
      </c>
      <c r="EA89">
        <v>4.1000000000000002E-2</v>
      </c>
      <c r="EB89">
        <v>4.0000000000000001E-3</v>
      </c>
      <c r="EC89">
        <v>4.3620000000000001</v>
      </c>
      <c r="ED89">
        <v>-1.7999999999999999E-2</v>
      </c>
      <c r="EE89">
        <v>400</v>
      </c>
      <c r="EF89">
        <v>20</v>
      </c>
      <c r="EG89">
        <v>0.24</v>
      </c>
      <c r="EH89">
        <v>0.04</v>
      </c>
      <c r="EI89">
        <v>100</v>
      </c>
      <c r="EJ89">
        <v>100</v>
      </c>
      <c r="EK89">
        <v>4.3609999999999998</v>
      </c>
      <c r="EL89">
        <v>-1.77E-2</v>
      </c>
      <c r="EM89">
        <v>4.3617000000000399</v>
      </c>
      <c r="EN89">
        <v>0</v>
      </c>
      <c r="EO89">
        <v>0</v>
      </c>
      <c r="EP89">
        <v>0</v>
      </c>
      <c r="EQ89">
        <v>-1.7669999999998999E-2</v>
      </c>
      <c r="ER89">
        <v>0</v>
      </c>
      <c r="ES89">
        <v>0</v>
      </c>
      <c r="ET89">
        <v>0</v>
      </c>
      <c r="EU89">
        <v>-1</v>
      </c>
      <c r="EV89">
        <v>-1</v>
      </c>
      <c r="EW89">
        <v>-1</v>
      </c>
      <c r="EX89">
        <v>-1</v>
      </c>
      <c r="EY89">
        <v>8.9</v>
      </c>
      <c r="EZ89">
        <v>8.9</v>
      </c>
      <c r="FA89">
        <v>18</v>
      </c>
      <c r="FB89">
        <v>646.45500000000004</v>
      </c>
      <c r="FC89">
        <v>393.49799999999999</v>
      </c>
      <c r="FD89">
        <v>24.999700000000001</v>
      </c>
      <c r="FE89">
        <v>26.984100000000002</v>
      </c>
      <c r="FF89">
        <v>30.0002</v>
      </c>
      <c r="FG89">
        <v>26.958500000000001</v>
      </c>
      <c r="FH89">
        <v>26.998200000000001</v>
      </c>
      <c r="FI89">
        <v>25.061299999999999</v>
      </c>
      <c r="FJ89">
        <v>16.674399999999999</v>
      </c>
      <c r="FK89">
        <v>53.243400000000001</v>
      </c>
      <c r="FL89">
        <v>25</v>
      </c>
      <c r="FM89">
        <v>504.108</v>
      </c>
      <c r="FN89">
        <v>20</v>
      </c>
      <c r="FO89">
        <v>97.060599999999994</v>
      </c>
      <c r="FP89">
        <v>99.622500000000002</v>
      </c>
    </row>
    <row r="90" spans="1:172" x14ac:dyDescent="0.15">
      <c r="A90">
        <v>74</v>
      </c>
      <c r="B90">
        <v>1617086470.5</v>
      </c>
      <c r="C90">
        <v>292.5</v>
      </c>
      <c r="D90" t="s">
        <v>433</v>
      </c>
      <c r="E90" t="s">
        <v>434</v>
      </c>
      <c r="F90">
        <v>4</v>
      </c>
      <c r="G90">
        <v>1617086468.42857</v>
      </c>
      <c r="H90">
        <f t="shared" si="100"/>
        <v>9.8219152569026485E-4</v>
      </c>
      <c r="I90">
        <f t="shared" si="101"/>
        <v>0.98219152569026491</v>
      </c>
      <c r="J90">
        <f t="shared" si="102"/>
        <v>6.403724270955836</v>
      </c>
      <c r="K90">
        <f t="shared" si="103"/>
        <v>474.28971428571401</v>
      </c>
      <c r="L90">
        <f t="shared" si="104"/>
        <v>336.97832301384011</v>
      </c>
      <c r="M90">
        <f t="shared" si="105"/>
        <v>34.087428634182167</v>
      </c>
      <c r="N90">
        <f t="shared" si="106"/>
        <v>47.977319855606595</v>
      </c>
      <c r="O90">
        <f t="shared" si="107"/>
        <v>8.0286253068077781E-2</v>
      </c>
      <c r="P90">
        <f t="shared" si="108"/>
        <v>2.9490402125457096</v>
      </c>
      <c r="Q90">
        <f t="shared" si="109"/>
        <v>7.9091445438353433E-2</v>
      </c>
      <c r="R90">
        <f t="shared" si="110"/>
        <v>4.953802087065913E-2</v>
      </c>
      <c r="S90">
        <f t="shared" si="111"/>
        <v>193.81022700000003</v>
      </c>
      <c r="T90">
        <f t="shared" si="112"/>
        <v>27.521978209777092</v>
      </c>
      <c r="U90">
        <f t="shared" si="113"/>
        <v>26.107085714285699</v>
      </c>
      <c r="V90">
        <f t="shared" si="114"/>
        <v>3.395699071658151</v>
      </c>
      <c r="W90">
        <f t="shared" si="115"/>
        <v>62.043579301503271</v>
      </c>
      <c r="X90">
        <f t="shared" si="116"/>
        <v>2.1740825842205398</v>
      </c>
      <c r="Y90">
        <f t="shared" si="117"/>
        <v>3.5041217942238601</v>
      </c>
      <c r="Z90">
        <f t="shared" si="118"/>
        <v>1.2216164874376112</v>
      </c>
      <c r="AA90">
        <f t="shared" si="119"/>
        <v>-43.314646282940679</v>
      </c>
      <c r="AB90">
        <f t="shared" si="120"/>
        <v>84.684171952532893</v>
      </c>
      <c r="AC90">
        <f t="shared" si="121"/>
        <v>6.1584690390533572</v>
      </c>
      <c r="AD90">
        <f t="shared" si="122"/>
        <v>241.33822170864559</v>
      </c>
      <c r="AE90">
        <f t="shared" si="123"/>
        <v>13.042738501974153</v>
      </c>
      <c r="AF90">
        <f t="shared" si="124"/>
        <v>0.98242062334765223</v>
      </c>
      <c r="AG90">
        <f t="shared" si="125"/>
        <v>6.403724270955836</v>
      </c>
      <c r="AH90">
        <v>504.76406442507198</v>
      </c>
      <c r="AI90">
        <v>487.362678787878</v>
      </c>
      <c r="AJ90">
        <v>1.6905593849848299</v>
      </c>
      <c r="AK90">
        <v>66.499915544852101</v>
      </c>
      <c r="AL90">
        <f t="shared" si="126"/>
        <v>0.98219152569026491</v>
      </c>
      <c r="AM90">
        <v>20.050874437056301</v>
      </c>
      <c r="AN90">
        <v>21.492338787878801</v>
      </c>
      <c r="AO90">
        <v>2.5395011014245999E-6</v>
      </c>
      <c r="AP90">
        <v>79.88</v>
      </c>
      <c r="AQ90">
        <v>0</v>
      </c>
      <c r="AR90">
        <v>0</v>
      </c>
      <c r="AS90">
        <f t="shared" si="127"/>
        <v>1</v>
      </c>
      <c r="AT90">
        <f t="shared" si="128"/>
        <v>0</v>
      </c>
      <c r="AU90">
        <f t="shared" si="129"/>
        <v>53531.095940181156</v>
      </c>
      <c r="AV90" t="s">
        <v>286</v>
      </c>
      <c r="AW90" t="s">
        <v>286</v>
      </c>
      <c r="AX90">
        <v>0</v>
      </c>
      <c r="AY90">
        <v>0</v>
      </c>
      <c r="AZ90" t="e">
        <f t="shared" si="130"/>
        <v>#DIV/0!</v>
      </c>
      <c r="BA90">
        <v>0</v>
      </c>
      <c r="BB90" t="s">
        <v>286</v>
      </c>
      <c r="BC90" t="s">
        <v>286</v>
      </c>
      <c r="BD90">
        <v>0</v>
      </c>
      <c r="BE90">
        <v>0</v>
      </c>
      <c r="BF90" t="e">
        <f t="shared" si="131"/>
        <v>#DIV/0!</v>
      </c>
      <c r="BG90">
        <v>0.5</v>
      </c>
      <c r="BH90">
        <f t="shared" si="132"/>
        <v>1009.1715</v>
      </c>
      <c r="BI90">
        <f t="shared" si="133"/>
        <v>6.403724270955836</v>
      </c>
      <c r="BJ90" t="e">
        <f t="shared" si="134"/>
        <v>#DIV/0!</v>
      </c>
      <c r="BK90">
        <f t="shared" si="135"/>
        <v>6.3455262767089992E-3</v>
      </c>
      <c r="BL90" t="e">
        <f t="shared" si="136"/>
        <v>#DIV/0!</v>
      </c>
      <c r="BM90" t="e">
        <f t="shared" si="137"/>
        <v>#DIV/0!</v>
      </c>
      <c r="BN90" t="s">
        <v>286</v>
      </c>
      <c r="BO90">
        <v>0</v>
      </c>
      <c r="BP90" t="e">
        <f t="shared" si="138"/>
        <v>#DIV/0!</v>
      </c>
      <c r="BQ90" t="e">
        <f t="shared" si="139"/>
        <v>#DIV/0!</v>
      </c>
      <c r="BR90" t="e">
        <f t="shared" si="140"/>
        <v>#DIV/0!</v>
      </c>
      <c r="BS90" t="e">
        <f t="shared" si="141"/>
        <v>#DIV/0!</v>
      </c>
      <c r="BT90" t="e">
        <f t="shared" si="142"/>
        <v>#DIV/0!</v>
      </c>
      <c r="BU90" t="e">
        <f t="shared" si="143"/>
        <v>#DIV/0!</v>
      </c>
      <c r="BV90" t="e">
        <f t="shared" si="144"/>
        <v>#DIV/0!</v>
      </c>
      <c r="BW90" t="e">
        <f t="shared" si="145"/>
        <v>#DIV/0!</v>
      </c>
      <c r="BX90">
        <f t="shared" si="146"/>
        <v>1199.98</v>
      </c>
      <c r="BY90">
        <f t="shared" si="147"/>
        <v>1009.1715</v>
      </c>
      <c r="BZ90">
        <f t="shared" si="148"/>
        <v>0.84099026650444175</v>
      </c>
      <c r="CA90">
        <f t="shared" si="149"/>
        <v>0.16151121435357257</v>
      </c>
      <c r="CB90">
        <v>9</v>
      </c>
      <c r="CC90">
        <v>0.5</v>
      </c>
      <c r="CD90" t="s">
        <v>287</v>
      </c>
      <c r="CE90">
        <v>2</v>
      </c>
      <c r="CF90" t="b">
        <v>1</v>
      </c>
      <c r="CG90">
        <v>1617086468.42857</v>
      </c>
      <c r="CH90">
        <v>474.28971428571401</v>
      </c>
      <c r="CI90">
        <v>494.55071428571398</v>
      </c>
      <c r="CJ90">
        <v>21.492342857142901</v>
      </c>
      <c r="CK90">
        <v>20.0505285714286</v>
      </c>
      <c r="CL90">
        <v>469.928</v>
      </c>
      <c r="CM90">
        <v>21.51</v>
      </c>
      <c r="CN90">
        <v>600.06028571428601</v>
      </c>
      <c r="CO90">
        <v>101.110857142857</v>
      </c>
      <c r="CP90">
        <v>4.5289428571428599E-2</v>
      </c>
      <c r="CQ90">
        <v>26.639728571428599</v>
      </c>
      <c r="CR90">
        <v>26.107085714285699</v>
      </c>
      <c r="CS90">
        <v>999.9</v>
      </c>
      <c r="CT90">
        <v>0</v>
      </c>
      <c r="CU90">
        <v>0</v>
      </c>
      <c r="CV90">
        <v>10000.4385714286</v>
      </c>
      <c r="CW90">
        <v>0</v>
      </c>
      <c r="CX90">
        <v>43.584214285714303</v>
      </c>
      <c r="CY90">
        <v>1199.98</v>
      </c>
      <c r="CZ90">
        <v>0.96699000000000002</v>
      </c>
      <c r="DA90">
        <v>3.3009499999999997E-2</v>
      </c>
      <c r="DB90">
        <v>0</v>
      </c>
      <c r="DC90">
        <v>2.6202857142857101</v>
      </c>
      <c r="DD90">
        <v>0</v>
      </c>
      <c r="DE90">
        <v>3553.2057142857102</v>
      </c>
      <c r="DF90">
        <v>10372.0571428571</v>
      </c>
      <c r="DG90">
        <v>39.856999999999999</v>
      </c>
      <c r="DH90">
        <v>42.749714285714298</v>
      </c>
      <c r="DI90">
        <v>41.517714285714298</v>
      </c>
      <c r="DJ90">
        <v>41.044428571428597</v>
      </c>
      <c r="DK90">
        <v>39.963999999999999</v>
      </c>
      <c r="DL90">
        <v>1160.3699999999999</v>
      </c>
      <c r="DM90">
        <v>39.61</v>
      </c>
      <c r="DN90">
        <v>0</v>
      </c>
      <c r="DO90">
        <v>1617086471.5</v>
      </c>
      <c r="DP90">
        <v>0</v>
      </c>
      <c r="DQ90">
        <v>2.65488846153846</v>
      </c>
      <c r="DR90">
        <v>0.27201709065066998</v>
      </c>
      <c r="DS90">
        <v>70.963760585293201</v>
      </c>
      <c r="DT90">
        <v>3547.1334615384599</v>
      </c>
      <c r="DU90">
        <v>15</v>
      </c>
      <c r="DV90">
        <v>1617085932.5</v>
      </c>
      <c r="DW90" t="s">
        <v>288</v>
      </c>
      <c r="DX90">
        <v>1617085932.5</v>
      </c>
      <c r="DY90">
        <v>1617085930.5</v>
      </c>
      <c r="DZ90">
        <v>3</v>
      </c>
      <c r="EA90">
        <v>4.1000000000000002E-2</v>
      </c>
      <c r="EB90">
        <v>4.0000000000000001E-3</v>
      </c>
      <c r="EC90">
        <v>4.3620000000000001</v>
      </c>
      <c r="ED90">
        <v>-1.7999999999999999E-2</v>
      </c>
      <c r="EE90">
        <v>400</v>
      </c>
      <c r="EF90">
        <v>20</v>
      </c>
      <c r="EG90">
        <v>0.24</v>
      </c>
      <c r="EH90">
        <v>0.04</v>
      </c>
      <c r="EI90">
        <v>100</v>
      </c>
      <c r="EJ90">
        <v>100</v>
      </c>
      <c r="EK90">
        <v>4.3620000000000001</v>
      </c>
      <c r="EL90">
        <v>-1.77E-2</v>
      </c>
      <c r="EM90">
        <v>4.3617000000000399</v>
      </c>
      <c r="EN90">
        <v>0</v>
      </c>
      <c r="EO90">
        <v>0</v>
      </c>
      <c r="EP90">
        <v>0</v>
      </c>
      <c r="EQ90">
        <v>-1.7669999999998999E-2</v>
      </c>
      <c r="ER90">
        <v>0</v>
      </c>
      <c r="ES90">
        <v>0</v>
      </c>
      <c r="ET90">
        <v>0</v>
      </c>
      <c r="EU90">
        <v>-1</v>
      </c>
      <c r="EV90">
        <v>-1</v>
      </c>
      <c r="EW90">
        <v>-1</v>
      </c>
      <c r="EX90">
        <v>-1</v>
      </c>
      <c r="EY90">
        <v>9</v>
      </c>
      <c r="EZ90">
        <v>9</v>
      </c>
      <c r="FA90">
        <v>18</v>
      </c>
      <c r="FB90">
        <v>646.03</v>
      </c>
      <c r="FC90">
        <v>393.68700000000001</v>
      </c>
      <c r="FD90">
        <v>24.9999</v>
      </c>
      <c r="FE90">
        <v>26.984100000000002</v>
      </c>
      <c r="FF90">
        <v>30.0001</v>
      </c>
      <c r="FG90">
        <v>26.958500000000001</v>
      </c>
      <c r="FH90">
        <v>26.998200000000001</v>
      </c>
      <c r="FI90">
        <v>25.270299999999999</v>
      </c>
      <c r="FJ90">
        <v>16.674399999999999</v>
      </c>
      <c r="FK90">
        <v>53.243400000000001</v>
      </c>
      <c r="FL90">
        <v>25</v>
      </c>
      <c r="FM90">
        <v>510.83300000000003</v>
      </c>
      <c r="FN90">
        <v>20</v>
      </c>
      <c r="FO90">
        <v>97.060699999999997</v>
      </c>
      <c r="FP90">
        <v>99.624899999999997</v>
      </c>
    </row>
    <row r="91" spans="1:172" x14ac:dyDescent="0.15">
      <c r="A91">
        <v>75</v>
      </c>
      <c r="B91">
        <v>1617086474.5</v>
      </c>
      <c r="C91">
        <v>296.5</v>
      </c>
      <c r="D91" t="s">
        <v>435</v>
      </c>
      <c r="E91" t="s">
        <v>436</v>
      </c>
      <c r="F91">
        <v>4</v>
      </c>
      <c r="G91">
        <v>1617086472.5</v>
      </c>
      <c r="H91">
        <f t="shared" si="100"/>
        <v>9.8353108142368848E-4</v>
      </c>
      <c r="I91">
        <f t="shared" si="101"/>
        <v>0.9835310814236885</v>
      </c>
      <c r="J91">
        <f t="shared" si="102"/>
        <v>6.4676109911871391</v>
      </c>
      <c r="K91">
        <f t="shared" si="103"/>
        <v>481.04500000000002</v>
      </c>
      <c r="L91">
        <f t="shared" si="104"/>
        <v>342.28990990160764</v>
      </c>
      <c r="M91">
        <f t="shared" si="105"/>
        <v>34.624819007644085</v>
      </c>
      <c r="N91">
        <f t="shared" si="106"/>
        <v>48.660786011249932</v>
      </c>
      <c r="O91">
        <f t="shared" si="107"/>
        <v>8.0273957765609305E-2</v>
      </c>
      <c r="P91">
        <f t="shared" si="108"/>
        <v>2.9451906213244992</v>
      </c>
      <c r="Q91">
        <f t="shared" si="109"/>
        <v>7.9077976976211384E-2</v>
      </c>
      <c r="R91">
        <f t="shared" si="110"/>
        <v>4.952970534968118E-2</v>
      </c>
      <c r="S91">
        <f t="shared" si="111"/>
        <v>193.82239371428503</v>
      </c>
      <c r="T91">
        <f t="shared" si="112"/>
        <v>27.522934638198056</v>
      </c>
      <c r="U91">
        <f t="shared" si="113"/>
        <v>26.1162285714286</v>
      </c>
      <c r="V91">
        <f t="shared" si="114"/>
        <v>3.3975351493301504</v>
      </c>
      <c r="W91">
        <f t="shared" si="115"/>
        <v>62.042136696334119</v>
      </c>
      <c r="X91">
        <f t="shared" si="116"/>
        <v>2.1740521527085761</v>
      </c>
      <c r="Y91">
        <f t="shared" si="117"/>
        <v>3.5041542223948494</v>
      </c>
      <c r="Z91">
        <f t="shared" si="118"/>
        <v>1.2234829966215743</v>
      </c>
      <c r="AA91">
        <f t="shared" si="119"/>
        <v>-43.373720690784666</v>
      </c>
      <c r="AB91">
        <f t="shared" si="120"/>
        <v>83.146865951023003</v>
      </c>
      <c r="AC91">
        <f t="shared" si="121"/>
        <v>6.0548572987040679</v>
      </c>
      <c r="AD91">
        <f t="shared" si="122"/>
        <v>239.65039627322744</v>
      </c>
      <c r="AE91">
        <f t="shared" si="123"/>
        <v>13.110744358190708</v>
      </c>
      <c r="AF91">
        <f t="shared" si="124"/>
        <v>0.98366250595421711</v>
      </c>
      <c r="AG91">
        <f t="shared" si="125"/>
        <v>6.4676109911871391</v>
      </c>
      <c r="AH91">
        <v>511.64874938096801</v>
      </c>
      <c r="AI91">
        <v>494.14639393939399</v>
      </c>
      <c r="AJ91">
        <v>1.6908340477017501</v>
      </c>
      <c r="AK91">
        <v>66.499915544852101</v>
      </c>
      <c r="AL91">
        <f t="shared" si="126"/>
        <v>0.9835310814236885</v>
      </c>
      <c r="AM91">
        <v>20.048212811428598</v>
      </c>
      <c r="AN91">
        <v>21.491827878787898</v>
      </c>
      <c r="AO91">
        <v>-1.4325068870544599E-6</v>
      </c>
      <c r="AP91">
        <v>79.88</v>
      </c>
      <c r="AQ91">
        <v>0</v>
      </c>
      <c r="AR91">
        <v>0</v>
      </c>
      <c r="AS91">
        <f t="shared" si="127"/>
        <v>1</v>
      </c>
      <c r="AT91">
        <f t="shared" si="128"/>
        <v>0</v>
      </c>
      <c r="AU91">
        <f t="shared" si="129"/>
        <v>53418.840950729202</v>
      </c>
      <c r="AV91" t="s">
        <v>286</v>
      </c>
      <c r="AW91" t="s">
        <v>286</v>
      </c>
      <c r="AX91">
        <v>0</v>
      </c>
      <c r="AY91">
        <v>0</v>
      </c>
      <c r="AZ91" t="e">
        <f t="shared" si="130"/>
        <v>#DIV/0!</v>
      </c>
      <c r="BA91">
        <v>0</v>
      </c>
      <c r="BB91" t="s">
        <v>286</v>
      </c>
      <c r="BC91" t="s">
        <v>286</v>
      </c>
      <c r="BD91">
        <v>0</v>
      </c>
      <c r="BE91">
        <v>0</v>
      </c>
      <c r="BF91" t="e">
        <f t="shared" si="131"/>
        <v>#DIV/0!</v>
      </c>
      <c r="BG91">
        <v>0.5</v>
      </c>
      <c r="BH91">
        <f t="shared" si="132"/>
        <v>1009.2351428571393</v>
      </c>
      <c r="BI91">
        <f t="shared" si="133"/>
        <v>6.4676109911871391</v>
      </c>
      <c r="BJ91" t="e">
        <f t="shared" si="134"/>
        <v>#DIV/0!</v>
      </c>
      <c r="BK91">
        <f t="shared" si="135"/>
        <v>6.4084282408927683E-3</v>
      </c>
      <c r="BL91" t="e">
        <f t="shared" si="136"/>
        <v>#DIV/0!</v>
      </c>
      <c r="BM91" t="e">
        <f t="shared" si="137"/>
        <v>#DIV/0!</v>
      </c>
      <c r="BN91" t="s">
        <v>286</v>
      </c>
      <c r="BO91">
        <v>0</v>
      </c>
      <c r="BP91" t="e">
        <f t="shared" si="138"/>
        <v>#DIV/0!</v>
      </c>
      <c r="BQ91" t="e">
        <f t="shared" si="139"/>
        <v>#DIV/0!</v>
      </c>
      <c r="BR91" t="e">
        <f t="shared" si="140"/>
        <v>#DIV/0!</v>
      </c>
      <c r="BS91" t="e">
        <f t="shared" si="141"/>
        <v>#DIV/0!</v>
      </c>
      <c r="BT91" t="e">
        <f t="shared" si="142"/>
        <v>#DIV/0!</v>
      </c>
      <c r="BU91" t="e">
        <f t="shared" si="143"/>
        <v>#DIV/0!</v>
      </c>
      <c r="BV91" t="e">
        <f t="shared" si="144"/>
        <v>#DIV/0!</v>
      </c>
      <c r="BW91" t="e">
        <f t="shared" si="145"/>
        <v>#DIV/0!</v>
      </c>
      <c r="BX91">
        <f t="shared" si="146"/>
        <v>1200.0557142857101</v>
      </c>
      <c r="BY91">
        <f t="shared" si="147"/>
        <v>1009.2351428571393</v>
      </c>
      <c r="BZ91">
        <f t="shared" si="148"/>
        <v>0.84099023973886922</v>
      </c>
      <c r="CA91">
        <f t="shared" si="149"/>
        <v>0.16151116269601767</v>
      </c>
      <c r="CB91">
        <v>9</v>
      </c>
      <c r="CC91">
        <v>0.5</v>
      </c>
      <c r="CD91" t="s">
        <v>287</v>
      </c>
      <c r="CE91">
        <v>2</v>
      </c>
      <c r="CF91" t="b">
        <v>1</v>
      </c>
      <c r="CG91">
        <v>1617086472.5</v>
      </c>
      <c r="CH91">
        <v>481.04500000000002</v>
      </c>
      <c r="CI91">
        <v>501.42114285714302</v>
      </c>
      <c r="CJ91">
        <v>21.4919857142857</v>
      </c>
      <c r="CK91">
        <v>20.048185714285701</v>
      </c>
      <c r="CL91">
        <v>476.68342857142898</v>
      </c>
      <c r="CM91">
        <v>21.5096428571429</v>
      </c>
      <c r="CN91">
        <v>599.99271428571399</v>
      </c>
      <c r="CO91">
        <v>101.111</v>
      </c>
      <c r="CP91">
        <v>4.5411585714285697E-2</v>
      </c>
      <c r="CQ91">
        <v>26.6398857142857</v>
      </c>
      <c r="CR91">
        <v>26.1162285714286</v>
      </c>
      <c r="CS91">
        <v>999.9</v>
      </c>
      <c r="CT91">
        <v>0</v>
      </c>
      <c r="CU91">
        <v>0</v>
      </c>
      <c r="CV91">
        <v>9978.5714285714294</v>
      </c>
      <c r="CW91">
        <v>0</v>
      </c>
      <c r="CX91">
        <v>43.456442857142903</v>
      </c>
      <c r="CY91">
        <v>1200.0557142857101</v>
      </c>
      <c r="CZ91">
        <v>0.96699100000000004</v>
      </c>
      <c r="DA91">
        <v>3.3008514285714302E-2</v>
      </c>
      <c r="DB91">
        <v>0</v>
      </c>
      <c r="DC91">
        <v>2.6982285714285701</v>
      </c>
      <c r="DD91">
        <v>0</v>
      </c>
      <c r="DE91">
        <v>3557.5628571428601</v>
      </c>
      <c r="DF91">
        <v>10372.728571428601</v>
      </c>
      <c r="DG91">
        <v>39.8835714285714</v>
      </c>
      <c r="DH91">
        <v>42.785428571428596</v>
      </c>
      <c r="DI91">
        <v>41.526571428571401</v>
      </c>
      <c r="DJ91">
        <v>40.991</v>
      </c>
      <c r="DK91">
        <v>39.963999999999999</v>
      </c>
      <c r="DL91">
        <v>1160.4442857142899</v>
      </c>
      <c r="DM91">
        <v>39.611428571428597</v>
      </c>
      <c r="DN91">
        <v>0</v>
      </c>
      <c r="DO91">
        <v>1617086475.7</v>
      </c>
      <c r="DP91">
        <v>0</v>
      </c>
      <c r="DQ91">
        <v>2.6953399999999998</v>
      </c>
      <c r="DR91">
        <v>0.68413846145838098</v>
      </c>
      <c r="DS91">
        <v>64.294615373248007</v>
      </c>
      <c r="DT91">
        <v>3552.3483999999999</v>
      </c>
      <c r="DU91">
        <v>15</v>
      </c>
      <c r="DV91">
        <v>1617085932.5</v>
      </c>
      <c r="DW91" t="s">
        <v>288</v>
      </c>
      <c r="DX91">
        <v>1617085932.5</v>
      </c>
      <c r="DY91">
        <v>1617085930.5</v>
      </c>
      <c r="DZ91">
        <v>3</v>
      </c>
      <c r="EA91">
        <v>4.1000000000000002E-2</v>
      </c>
      <c r="EB91">
        <v>4.0000000000000001E-3</v>
      </c>
      <c r="EC91">
        <v>4.3620000000000001</v>
      </c>
      <c r="ED91">
        <v>-1.7999999999999999E-2</v>
      </c>
      <c r="EE91">
        <v>400</v>
      </c>
      <c r="EF91">
        <v>20</v>
      </c>
      <c r="EG91">
        <v>0.24</v>
      </c>
      <c r="EH91">
        <v>0.04</v>
      </c>
      <c r="EI91">
        <v>100</v>
      </c>
      <c r="EJ91">
        <v>100</v>
      </c>
      <c r="EK91">
        <v>4.3620000000000001</v>
      </c>
      <c r="EL91">
        <v>-1.7600000000000001E-2</v>
      </c>
      <c r="EM91">
        <v>4.3617000000000399</v>
      </c>
      <c r="EN91">
        <v>0</v>
      </c>
      <c r="EO91">
        <v>0</v>
      </c>
      <c r="EP91">
        <v>0</v>
      </c>
      <c r="EQ91">
        <v>-1.7669999999998999E-2</v>
      </c>
      <c r="ER91">
        <v>0</v>
      </c>
      <c r="ES91">
        <v>0</v>
      </c>
      <c r="ET91">
        <v>0</v>
      </c>
      <c r="EU91">
        <v>-1</v>
      </c>
      <c r="EV91">
        <v>-1</v>
      </c>
      <c r="EW91">
        <v>-1</v>
      </c>
      <c r="EX91">
        <v>-1</v>
      </c>
      <c r="EY91">
        <v>9</v>
      </c>
      <c r="EZ91">
        <v>9.1</v>
      </c>
      <c r="FA91">
        <v>18</v>
      </c>
      <c r="FB91">
        <v>646.20799999999997</v>
      </c>
      <c r="FC91">
        <v>393.61399999999998</v>
      </c>
      <c r="FD91">
        <v>24.9999</v>
      </c>
      <c r="FE91">
        <v>26.985099999999999</v>
      </c>
      <c r="FF91">
        <v>30.0001</v>
      </c>
      <c r="FG91">
        <v>26.9589</v>
      </c>
      <c r="FH91">
        <v>26.998200000000001</v>
      </c>
      <c r="FI91">
        <v>25.5398</v>
      </c>
      <c r="FJ91">
        <v>16.674399999999999</v>
      </c>
      <c r="FK91">
        <v>53.243400000000001</v>
      </c>
      <c r="FL91">
        <v>25</v>
      </c>
      <c r="FM91">
        <v>517.52300000000002</v>
      </c>
      <c r="FN91">
        <v>20</v>
      </c>
      <c r="FO91">
        <v>97.060699999999997</v>
      </c>
      <c r="FP91">
        <v>99.624099999999999</v>
      </c>
    </row>
    <row r="92" spans="1:172" x14ac:dyDescent="0.15">
      <c r="A92">
        <v>76</v>
      </c>
      <c r="B92">
        <v>1617086479</v>
      </c>
      <c r="C92">
        <v>301</v>
      </c>
      <c r="D92" t="s">
        <v>437</v>
      </c>
      <c r="E92" t="s">
        <v>438</v>
      </c>
      <c r="F92">
        <v>4</v>
      </c>
      <c r="G92">
        <v>1617086476.75</v>
      </c>
      <c r="H92">
        <f t="shared" si="100"/>
        <v>9.8268057051314681E-4</v>
      </c>
      <c r="I92">
        <f t="shared" si="101"/>
        <v>0.98268057051314683</v>
      </c>
      <c r="J92">
        <f t="shared" si="102"/>
        <v>6.4102324525239167</v>
      </c>
      <c r="K92">
        <f t="shared" si="103"/>
        <v>488.10987499999999</v>
      </c>
      <c r="L92">
        <f t="shared" si="104"/>
        <v>350.2601735404242</v>
      </c>
      <c r="M92">
        <f t="shared" si="105"/>
        <v>35.43079488436959</v>
      </c>
      <c r="N92">
        <f t="shared" si="106"/>
        <v>49.375070786243228</v>
      </c>
      <c r="O92">
        <f t="shared" si="107"/>
        <v>8.0207494916789454E-2</v>
      </c>
      <c r="P92">
        <f t="shared" si="108"/>
        <v>2.9480056655151214</v>
      </c>
      <c r="Q92">
        <f t="shared" si="109"/>
        <v>7.9014599730727275E-2</v>
      </c>
      <c r="R92">
        <f t="shared" si="110"/>
        <v>4.9489823765232643E-2</v>
      </c>
      <c r="S92">
        <f t="shared" si="111"/>
        <v>193.81142399999999</v>
      </c>
      <c r="T92">
        <f t="shared" si="112"/>
        <v>27.524979543448339</v>
      </c>
      <c r="U92">
        <f t="shared" si="113"/>
        <v>26.115637499999998</v>
      </c>
      <c r="V92">
        <f t="shared" si="114"/>
        <v>3.3974164235685933</v>
      </c>
      <c r="W92">
        <f t="shared" si="115"/>
        <v>62.031425373823424</v>
      </c>
      <c r="X92">
        <f t="shared" si="116"/>
        <v>2.1740194883386694</v>
      </c>
      <c r="Y92">
        <f t="shared" si="117"/>
        <v>3.5047066470539008</v>
      </c>
      <c r="Z92">
        <f t="shared" si="118"/>
        <v>1.2233969352299239</v>
      </c>
      <c r="AA92">
        <f t="shared" si="119"/>
        <v>-43.336213159629771</v>
      </c>
      <c r="AB92">
        <f t="shared" si="120"/>
        <v>83.745708552377778</v>
      </c>
      <c r="AC92">
        <f t="shared" si="121"/>
        <v>6.0927060717240638</v>
      </c>
      <c r="AD92">
        <f t="shared" si="122"/>
        <v>240.31362546447204</v>
      </c>
      <c r="AE92">
        <f t="shared" si="123"/>
        <v>13.142008181980712</v>
      </c>
      <c r="AF92">
        <f t="shared" si="124"/>
        <v>0.98333082428961271</v>
      </c>
      <c r="AG92">
        <f t="shared" si="125"/>
        <v>6.4102324525239167</v>
      </c>
      <c r="AH92">
        <v>519.33811420358097</v>
      </c>
      <c r="AI92">
        <v>501.82507272727298</v>
      </c>
      <c r="AJ92">
        <v>1.7129094184213001</v>
      </c>
      <c r="AK92">
        <v>66.499915544852101</v>
      </c>
      <c r="AL92">
        <f t="shared" si="126"/>
        <v>0.98268057051314683</v>
      </c>
      <c r="AM92">
        <v>20.0484277229437</v>
      </c>
      <c r="AN92">
        <v>21.490739999999999</v>
      </c>
      <c r="AO92">
        <v>-4.7655259819359803E-7</v>
      </c>
      <c r="AP92">
        <v>79.88</v>
      </c>
      <c r="AQ92">
        <v>0</v>
      </c>
      <c r="AR92">
        <v>0</v>
      </c>
      <c r="AS92">
        <f t="shared" si="127"/>
        <v>1</v>
      </c>
      <c r="AT92">
        <f t="shared" si="128"/>
        <v>0</v>
      </c>
      <c r="AU92">
        <f t="shared" si="129"/>
        <v>53500.406254166293</v>
      </c>
      <c r="AV92" t="s">
        <v>286</v>
      </c>
      <c r="AW92" t="s">
        <v>286</v>
      </c>
      <c r="AX92">
        <v>0</v>
      </c>
      <c r="AY92">
        <v>0</v>
      </c>
      <c r="AZ92" t="e">
        <f t="shared" si="130"/>
        <v>#DIV/0!</v>
      </c>
      <c r="BA92">
        <v>0</v>
      </c>
      <c r="BB92" t="s">
        <v>286</v>
      </c>
      <c r="BC92" t="s">
        <v>286</v>
      </c>
      <c r="BD92">
        <v>0</v>
      </c>
      <c r="BE92">
        <v>0</v>
      </c>
      <c r="BF92" t="e">
        <f t="shared" si="131"/>
        <v>#DIV/0!</v>
      </c>
      <c r="BG92">
        <v>0.5</v>
      </c>
      <c r="BH92">
        <f t="shared" si="132"/>
        <v>1009.1777999999999</v>
      </c>
      <c r="BI92">
        <f t="shared" si="133"/>
        <v>6.4102324525239167</v>
      </c>
      <c r="BJ92" t="e">
        <f t="shared" si="134"/>
        <v>#DIV/0!</v>
      </c>
      <c r="BK92">
        <f t="shared" si="135"/>
        <v>6.351935657447E-3</v>
      </c>
      <c r="BL92" t="e">
        <f t="shared" si="136"/>
        <v>#DIV/0!</v>
      </c>
      <c r="BM92" t="e">
        <f t="shared" si="137"/>
        <v>#DIV/0!</v>
      </c>
      <c r="BN92" t="s">
        <v>286</v>
      </c>
      <c r="BO92">
        <v>0</v>
      </c>
      <c r="BP92" t="e">
        <f t="shared" si="138"/>
        <v>#DIV/0!</v>
      </c>
      <c r="BQ92" t="e">
        <f t="shared" si="139"/>
        <v>#DIV/0!</v>
      </c>
      <c r="BR92" t="e">
        <f t="shared" si="140"/>
        <v>#DIV/0!</v>
      </c>
      <c r="BS92" t="e">
        <f t="shared" si="141"/>
        <v>#DIV/0!</v>
      </c>
      <c r="BT92" t="e">
        <f t="shared" si="142"/>
        <v>#DIV/0!</v>
      </c>
      <c r="BU92" t="e">
        <f t="shared" si="143"/>
        <v>#DIV/0!</v>
      </c>
      <c r="BV92" t="e">
        <f t="shared" si="144"/>
        <v>#DIV/0!</v>
      </c>
      <c r="BW92" t="e">
        <f t="shared" si="145"/>
        <v>#DIV/0!</v>
      </c>
      <c r="BX92">
        <f t="shared" si="146"/>
        <v>1199.9875</v>
      </c>
      <c r="BY92">
        <f t="shared" si="147"/>
        <v>1009.1777999999999</v>
      </c>
      <c r="BZ92">
        <f t="shared" si="148"/>
        <v>0.84099026031521162</v>
      </c>
      <c r="CA92">
        <f t="shared" si="149"/>
        <v>0.16151120240835842</v>
      </c>
      <c r="CB92">
        <v>9</v>
      </c>
      <c r="CC92">
        <v>0.5</v>
      </c>
      <c r="CD92" t="s">
        <v>287</v>
      </c>
      <c r="CE92">
        <v>2</v>
      </c>
      <c r="CF92" t="b">
        <v>1</v>
      </c>
      <c r="CG92">
        <v>1617086476.75</v>
      </c>
      <c r="CH92">
        <v>488.10987499999999</v>
      </c>
      <c r="CI92">
        <v>508.54237499999999</v>
      </c>
      <c r="CJ92">
        <v>21.491824999999999</v>
      </c>
      <c r="CK92">
        <v>20.048562499999999</v>
      </c>
      <c r="CL92">
        <v>483.74812500000002</v>
      </c>
      <c r="CM92">
        <v>21.509450000000001</v>
      </c>
      <c r="CN92">
        <v>600.01387499999998</v>
      </c>
      <c r="CO92">
        <v>101.11024999999999</v>
      </c>
      <c r="CP92">
        <v>4.5398174999999999E-2</v>
      </c>
      <c r="CQ92">
        <v>26.6425625</v>
      </c>
      <c r="CR92">
        <v>26.115637499999998</v>
      </c>
      <c r="CS92">
        <v>999.9</v>
      </c>
      <c r="CT92">
        <v>0</v>
      </c>
      <c r="CU92">
        <v>0</v>
      </c>
      <c r="CV92">
        <v>9994.6224999999995</v>
      </c>
      <c r="CW92">
        <v>0</v>
      </c>
      <c r="CX92">
        <v>42.389537500000003</v>
      </c>
      <c r="CY92">
        <v>1199.9875</v>
      </c>
      <c r="CZ92">
        <v>0.96699000000000002</v>
      </c>
      <c r="DA92">
        <v>3.3009499999999997E-2</v>
      </c>
      <c r="DB92">
        <v>0</v>
      </c>
      <c r="DC92">
        <v>2.6626875000000001</v>
      </c>
      <c r="DD92">
        <v>0</v>
      </c>
      <c r="DE92">
        <v>3562.0587500000001</v>
      </c>
      <c r="DF92">
        <v>10372.1</v>
      </c>
      <c r="DG92">
        <v>39.874749999999999</v>
      </c>
      <c r="DH92">
        <v>42.749749999999999</v>
      </c>
      <c r="DI92">
        <v>41.554375</v>
      </c>
      <c r="DJ92">
        <v>40.991999999999997</v>
      </c>
      <c r="DK92">
        <v>39.921500000000002</v>
      </c>
      <c r="DL92">
        <v>1160.3775000000001</v>
      </c>
      <c r="DM92">
        <v>39.61</v>
      </c>
      <c r="DN92">
        <v>0</v>
      </c>
      <c r="DO92">
        <v>1617086479.9000001</v>
      </c>
      <c r="DP92">
        <v>0</v>
      </c>
      <c r="DQ92">
        <v>2.6863192307692301</v>
      </c>
      <c r="DR92">
        <v>0.12677949334529501</v>
      </c>
      <c r="DS92">
        <v>64.409572639758295</v>
      </c>
      <c r="DT92">
        <v>3556.5884615384598</v>
      </c>
      <c r="DU92">
        <v>15</v>
      </c>
      <c r="DV92">
        <v>1617085932.5</v>
      </c>
      <c r="DW92" t="s">
        <v>288</v>
      </c>
      <c r="DX92">
        <v>1617085932.5</v>
      </c>
      <c r="DY92">
        <v>1617085930.5</v>
      </c>
      <c r="DZ92">
        <v>3</v>
      </c>
      <c r="EA92">
        <v>4.1000000000000002E-2</v>
      </c>
      <c r="EB92">
        <v>4.0000000000000001E-3</v>
      </c>
      <c r="EC92">
        <v>4.3620000000000001</v>
      </c>
      <c r="ED92">
        <v>-1.7999999999999999E-2</v>
      </c>
      <c r="EE92">
        <v>400</v>
      </c>
      <c r="EF92">
        <v>20</v>
      </c>
      <c r="EG92">
        <v>0.24</v>
      </c>
      <c r="EH92">
        <v>0.04</v>
      </c>
      <c r="EI92">
        <v>100</v>
      </c>
      <c r="EJ92">
        <v>100</v>
      </c>
      <c r="EK92">
        <v>4.3609999999999998</v>
      </c>
      <c r="EL92">
        <v>-1.7600000000000001E-2</v>
      </c>
      <c r="EM92">
        <v>4.3617000000000399</v>
      </c>
      <c r="EN92">
        <v>0</v>
      </c>
      <c r="EO92">
        <v>0</v>
      </c>
      <c r="EP92">
        <v>0</v>
      </c>
      <c r="EQ92">
        <v>-1.7669999999998999E-2</v>
      </c>
      <c r="ER92">
        <v>0</v>
      </c>
      <c r="ES92">
        <v>0</v>
      </c>
      <c r="ET92">
        <v>0</v>
      </c>
      <c r="EU92">
        <v>-1</v>
      </c>
      <c r="EV92">
        <v>-1</v>
      </c>
      <c r="EW92">
        <v>-1</v>
      </c>
      <c r="EX92">
        <v>-1</v>
      </c>
      <c r="EY92">
        <v>9.1</v>
      </c>
      <c r="EZ92">
        <v>9.1</v>
      </c>
      <c r="FA92">
        <v>18</v>
      </c>
      <c r="FB92">
        <v>646.40499999999997</v>
      </c>
      <c r="FC92">
        <v>393.50200000000001</v>
      </c>
      <c r="FD92">
        <v>25.000299999999999</v>
      </c>
      <c r="FE92">
        <v>26.9864</v>
      </c>
      <c r="FF92">
        <v>30</v>
      </c>
      <c r="FG92">
        <v>26.960799999999999</v>
      </c>
      <c r="FH92">
        <v>26.998799999999999</v>
      </c>
      <c r="FI92">
        <v>25.868300000000001</v>
      </c>
      <c r="FJ92">
        <v>16.674399999999999</v>
      </c>
      <c r="FK92">
        <v>53.243400000000001</v>
      </c>
      <c r="FL92">
        <v>25</v>
      </c>
      <c r="FM92">
        <v>524.27300000000002</v>
      </c>
      <c r="FN92">
        <v>20</v>
      </c>
      <c r="FO92">
        <v>97.060699999999997</v>
      </c>
      <c r="FP92">
        <v>99.623900000000006</v>
      </c>
    </row>
    <row r="93" spans="1:172" x14ac:dyDescent="0.15">
      <c r="A93">
        <v>77</v>
      </c>
      <c r="B93">
        <v>1617086483</v>
      </c>
      <c r="C93">
        <v>305</v>
      </c>
      <c r="D93" t="s">
        <v>439</v>
      </c>
      <c r="E93" t="s">
        <v>440</v>
      </c>
      <c r="F93">
        <v>4</v>
      </c>
      <c r="G93">
        <v>1617086481</v>
      </c>
      <c r="H93">
        <f t="shared" si="100"/>
        <v>9.8170532494352308E-4</v>
      </c>
      <c r="I93">
        <f t="shared" si="101"/>
        <v>0.98170532494352314</v>
      </c>
      <c r="J93">
        <f t="shared" si="102"/>
        <v>6.6562593384235536</v>
      </c>
      <c r="K93">
        <f t="shared" si="103"/>
        <v>495.141428571429</v>
      </c>
      <c r="L93">
        <f t="shared" si="104"/>
        <v>352.00893578358244</v>
      </c>
      <c r="M93">
        <f t="shared" si="105"/>
        <v>35.60732637432573</v>
      </c>
      <c r="N93">
        <f t="shared" si="106"/>
        <v>50.085837762460145</v>
      </c>
      <c r="O93">
        <f t="shared" si="107"/>
        <v>8.0075728888578057E-2</v>
      </c>
      <c r="P93">
        <f t="shared" si="108"/>
        <v>2.9471023671770342</v>
      </c>
      <c r="Q93">
        <f t="shared" si="109"/>
        <v>7.88863599689862E-2</v>
      </c>
      <c r="R93">
        <f t="shared" si="110"/>
        <v>4.9409363398452789E-2</v>
      </c>
      <c r="S93">
        <f t="shared" si="111"/>
        <v>193.81113899999932</v>
      </c>
      <c r="T93">
        <f t="shared" si="112"/>
        <v>27.525362653685367</v>
      </c>
      <c r="U93">
        <f t="shared" si="113"/>
        <v>26.118428571428598</v>
      </c>
      <c r="V93">
        <f t="shared" si="114"/>
        <v>3.3979770849142952</v>
      </c>
      <c r="W93">
        <f t="shared" si="115"/>
        <v>62.026246551213468</v>
      </c>
      <c r="X93">
        <f t="shared" si="116"/>
        <v>2.1738226696249283</v>
      </c>
      <c r="Y93">
        <f t="shared" si="117"/>
        <v>3.5046819540016161</v>
      </c>
      <c r="Z93">
        <f t="shared" si="118"/>
        <v>1.2241544152893669</v>
      </c>
      <c r="AA93">
        <f t="shared" si="119"/>
        <v>-43.293204830009365</v>
      </c>
      <c r="AB93">
        <f t="shared" si="120"/>
        <v>83.257581571328856</v>
      </c>
      <c r="AC93">
        <f t="shared" si="121"/>
        <v>6.0591312359358112</v>
      </c>
      <c r="AD93">
        <f t="shared" si="122"/>
        <v>239.83464697725464</v>
      </c>
      <c r="AE93">
        <f t="shared" si="123"/>
        <v>13.234545704067465</v>
      </c>
      <c r="AF93">
        <f t="shared" si="124"/>
        <v>0.98176123694027451</v>
      </c>
      <c r="AG93">
        <f t="shared" si="125"/>
        <v>6.6562593384235536</v>
      </c>
      <c r="AH93">
        <v>526.23354506181397</v>
      </c>
      <c r="AI93">
        <v>508.52423030302998</v>
      </c>
      <c r="AJ93">
        <v>1.6727594242583099</v>
      </c>
      <c r="AK93">
        <v>66.499915544852101</v>
      </c>
      <c r="AL93">
        <f t="shared" si="126"/>
        <v>0.98170532494352314</v>
      </c>
      <c r="AM93">
        <v>20.049488061991301</v>
      </c>
      <c r="AN93">
        <v>21.490405454545499</v>
      </c>
      <c r="AO93">
        <v>-2.6280785382136401E-6</v>
      </c>
      <c r="AP93">
        <v>79.88</v>
      </c>
      <c r="AQ93">
        <v>0</v>
      </c>
      <c r="AR93">
        <v>0</v>
      </c>
      <c r="AS93">
        <f t="shared" si="127"/>
        <v>1</v>
      </c>
      <c r="AT93">
        <f t="shared" si="128"/>
        <v>0</v>
      </c>
      <c r="AU93">
        <f t="shared" si="129"/>
        <v>53474.060815792676</v>
      </c>
      <c r="AV93" t="s">
        <v>286</v>
      </c>
      <c r="AW93" t="s">
        <v>286</v>
      </c>
      <c r="AX93">
        <v>0</v>
      </c>
      <c r="AY93">
        <v>0</v>
      </c>
      <c r="AZ93" t="e">
        <f t="shared" si="130"/>
        <v>#DIV/0!</v>
      </c>
      <c r="BA93">
        <v>0</v>
      </c>
      <c r="BB93" t="s">
        <v>286</v>
      </c>
      <c r="BC93" t="s">
        <v>286</v>
      </c>
      <c r="BD93">
        <v>0</v>
      </c>
      <c r="BE93">
        <v>0</v>
      </c>
      <c r="BF93" t="e">
        <f t="shared" si="131"/>
        <v>#DIV/0!</v>
      </c>
      <c r="BG93">
        <v>0.5</v>
      </c>
      <c r="BH93">
        <f t="shared" si="132"/>
        <v>1009.1762999999963</v>
      </c>
      <c r="BI93">
        <f t="shared" si="133"/>
        <v>6.6562593384235536</v>
      </c>
      <c r="BJ93" t="e">
        <f t="shared" si="134"/>
        <v>#DIV/0!</v>
      </c>
      <c r="BK93">
        <f t="shared" si="135"/>
        <v>6.5957348962947084E-3</v>
      </c>
      <c r="BL93" t="e">
        <f t="shared" si="136"/>
        <v>#DIV/0!</v>
      </c>
      <c r="BM93" t="e">
        <f t="shared" si="137"/>
        <v>#DIV/0!</v>
      </c>
      <c r="BN93" t="s">
        <v>286</v>
      </c>
      <c r="BO93">
        <v>0</v>
      </c>
      <c r="BP93" t="e">
        <f t="shared" si="138"/>
        <v>#DIV/0!</v>
      </c>
      <c r="BQ93" t="e">
        <f t="shared" si="139"/>
        <v>#DIV/0!</v>
      </c>
      <c r="BR93" t="e">
        <f t="shared" si="140"/>
        <v>#DIV/0!</v>
      </c>
      <c r="BS93" t="e">
        <f t="shared" si="141"/>
        <v>#DIV/0!</v>
      </c>
      <c r="BT93" t="e">
        <f t="shared" si="142"/>
        <v>#DIV/0!</v>
      </c>
      <c r="BU93" t="e">
        <f t="shared" si="143"/>
        <v>#DIV/0!</v>
      </c>
      <c r="BV93" t="e">
        <f t="shared" si="144"/>
        <v>#DIV/0!</v>
      </c>
      <c r="BW93" t="e">
        <f t="shared" si="145"/>
        <v>#DIV/0!</v>
      </c>
      <c r="BX93">
        <f t="shared" si="146"/>
        <v>1199.9857142857099</v>
      </c>
      <c r="BY93">
        <f t="shared" si="147"/>
        <v>1009.1762999999963</v>
      </c>
      <c r="BZ93">
        <f t="shared" si="148"/>
        <v>0.84099026178883085</v>
      </c>
      <c r="CA93">
        <f t="shared" si="149"/>
        <v>0.1615112052524435</v>
      </c>
      <c r="CB93">
        <v>9</v>
      </c>
      <c r="CC93">
        <v>0.5</v>
      </c>
      <c r="CD93" t="s">
        <v>287</v>
      </c>
      <c r="CE93">
        <v>2</v>
      </c>
      <c r="CF93" t="b">
        <v>1</v>
      </c>
      <c r="CG93">
        <v>1617086481</v>
      </c>
      <c r="CH93">
        <v>495.141428571429</v>
      </c>
      <c r="CI93">
        <v>515.72228571428604</v>
      </c>
      <c r="CJ93">
        <v>21.490100000000002</v>
      </c>
      <c r="CK93">
        <v>20.0491142857143</v>
      </c>
      <c r="CL93">
        <v>490.77957142857099</v>
      </c>
      <c r="CM93">
        <v>21.507771428571399</v>
      </c>
      <c r="CN93">
        <v>600.00371428571395</v>
      </c>
      <c r="CO93">
        <v>101.108857142857</v>
      </c>
      <c r="CP93">
        <v>4.5752171428571402E-2</v>
      </c>
      <c r="CQ93">
        <v>26.6424428571429</v>
      </c>
      <c r="CR93">
        <v>26.118428571428598</v>
      </c>
      <c r="CS93">
        <v>999.9</v>
      </c>
      <c r="CT93">
        <v>0</v>
      </c>
      <c r="CU93">
        <v>0</v>
      </c>
      <c r="CV93">
        <v>9989.6314285714307</v>
      </c>
      <c r="CW93">
        <v>0</v>
      </c>
      <c r="CX93">
        <v>42.4422142857143</v>
      </c>
      <c r="CY93">
        <v>1199.9857142857099</v>
      </c>
      <c r="CZ93">
        <v>0.96699000000000002</v>
      </c>
      <c r="DA93">
        <v>3.3009499999999997E-2</v>
      </c>
      <c r="DB93">
        <v>0</v>
      </c>
      <c r="DC93">
        <v>2.6522142857142899</v>
      </c>
      <c r="DD93">
        <v>0</v>
      </c>
      <c r="DE93">
        <v>3566.7657142857101</v>
      </c>
      <c r="DF93">
        <v>10372.1</v>
      </c>
      <c r="DG93">
        <v>39.883857142857103</v>
      </c>
      <c r="DH93">
        <v>42.75</v>
      </c>
      <c r="DI93">
        <v>41.508857142857103</v>
      </c>
      <c r="DJ93">
        <v>40.990714285714297</v>
      </c>
      <c r="DK93">
        <v>39.963999999999999</v>
      </c>
      <c r="DL93">
        <v>1160.37571428571</v>
      </c>
      <c r="DM93">
        <v>39.61</v>
      </c>
      <c r="DN93">
        <v>0</v>
      </c>
      <c r="DO93">
        <v>1617086483.5</v>
      </c>
      <c r="DP93">
        <v>0</v>
      </c>
      <c r="DQ93">
        <v>2.6729423076923098</v>
      </c>
      <c r="DR93">
        <v>-7.9353839971114906E-2</v>
      </c>
      <c r="DS93">
        <v>64.957264860661795</v>
      </c>
      <c r="DT93">
        <v>3560.4915384615401</v>
      </c>
      <c r="DU93">
        <v>15</v>
      </c>
      <c r="DV93">
        <v>1617085932.5</v>
      </c>
      <c r="DW93" t="s">
        <v>288</v>
      </c>
      <c r="DX93">
        <v>1617085932.5</v>
      </c>
      <c r="DY93">
        <v>1617085930.5</v>
      </c>
      <c r="DZ93">
        <v>3</v>
      </c>
      <c r="EA93">
        <v>4.1000000000000002E-2</v>
      </c>
      <c r="EB93">
        <v>4.0000000000000001E-3</v>
      </c>
      <c r="EC93">
        <v>4.3620000000000001</v>
      </c>
      <c r="ED93">
        <v>-1.7999999999999999E-2</v>
      </c>
      <c r="EE93">
        <v>400</v>
      </c>
      <c r="EF93">
        <v>20</v>
      </c>
      <c r="EG93">
        <v>0.24</v>
      </c>
      <c r="EH93">
        <v>0.04</v>
      </c>
      <c r="EI93">
        <v>100</v>
      </c>
      <c r="EJ93">
        <v>100</v>
      </c>
      <c r="EK93">
        <v>4.3609999999999998</v>
      </c>
      <c r="EL93">
        <v>-1.7600000000000001E-2</v>
      </c>
      <c r="EM93">
        <v>4.3617000000000399</v>
      </c>
      <c r="EN93">
        <v>0</v>
      </c>
      <c r="EO93">
        <v>0</v>
      </c>
      <c r="EP93">
        <v>0</v>
      </c>
      <c r="EQ93">
        <v>-1.7669999999998999E-2</v>
      </c>
      <c r="ER93">
        <v>0</v>
      </c>
      <c r="ES93">
        <v>0</v>
      </c>
      <c r="ET93">
        <v>0</v>
      </c>
      <c r="EU93">
        <v>-1</v>
      </c>
      <c r="EV93">
        <v>-1</v>
      </c>
      <c r="EW93">
        <v>-1</v>
      </c>
      <c r="EX93">
        <v>-1</v>
      </c>
      <c r="EY93">
        <v>9.1999999999999993</v>
      </c>
      <c r="EZ93">
        <v>9.1999999999999993</v>
      </c>
      <c r="FA93">
        <v>18</v>
      </c>
      <c r="FB93">
        <v>646.36699999999996</v>
      </c>
      <c r="FC93">
        <v>393.53</v>
      </c>
      <c r="FD93">
        <v>25.000299999999999</v>
      </c>
      <c r="FE93">
        <v>26.9864</v>
      </c>
      <c r="FF93">
        <v>30.0002</v>
      </c>
      <c r="FG93">
        <v>26.960799999999999</v>
      </c>
      <c r="FH93">
        <v>27.000499999999999</v>
      </c>
      <c r="FI93">
        <v>26.133199999999999</v>
      </c>
      <c r="FJ93">
        <v>16.674399999999999</v>
      </c>
      <c r="FK93">
        <v>53.243400000000001</v>
      </c>
      <c r="FL93">
        <v>25</v>
      </c>
      <c r="FM93">
        <v>530.95899999999995</v>
      </c>
      <c r="FN93">
        <v>20</v>
      </c>
      <c r="FO93">
        <v>97.0608</v>
      </c>
      <c r="FP93">
        <v>99.6233</v>
      </c>
    </row>
    <row r="94" spans="1:172" x14ac:dyDescent="0.15">
      <c r="A94">
        <v>78</v>
      </c>
      <c r="B94">
        <v>1617086487</v>
      </c>
      <c r="C94">
        <v>309</v>
      </c>
      <c r="D94" t="s">
        <v>441</v>
      </c>
      <c r="E94" t="s">
        <v>442</v>
      </c>
      <c r="F94">
        <v>4</v>
      </c>
      <c r="G94">
        <v>1617086484.6875</v>
      </c>
      <c r="H94">
        <f t="shared" si="100"/>
        <v>9.8196947258595828E-4</v>
      </c>
      <c r="I94">
        <f t="shared" si="101"/>
        <v>0.98196947258595835</v>
      </c>
      <c r="J94">
        <f t="shared" si="102"/>
        <v>6.6746922633878993</v>
      </c>
      <c r="K94">
        <f t="shared" si="103"/>
        <v>501.24337500000001</v>
      </c>
      <c r="L94">
        <f t="shared" si="104"/>
        <v>357.53519069427273</v>
      </c>
      <c r="M94">
        <f t="shared" si="105"/>
        <v>36.166882924291087</v>
      </c>
      <c r="N94">
        <f t="shared" si="106"/>
        <v>50.703849388920943</v>
      </c>
      <c r="O94">
        <f t="shared" si="107"/>
        <v>8.0026629100067539E-2</v>
      </c>
      <c r="P94">
        <f t="shared" si="108"/>
        <v>2.9506285707555326</v>
      </c>
      <c r="Q94">
        <f t="shared" si="109"/>
        <v>7.8840103583102464E-2</v>
      </c>
      <c r="R94">
        <f t="shared" si="110"/>
        <v>4.938020381568866E-2</v>
      </c>
      <c r="S94">
        <f t="shared" si="111"/>
        <v>193.81521450000002</v>
      </c>
      <c r="T94">
        <f t="shared" si="112"/>
        <v>27.525666147933315</v>
      </c>
      <c r="U94">
        <f t="shared" si="113"/>
        <v>26.123875000000002</v>
      </c>
      <c r="V94">
        <f t="shared" si="114"/>
        <v>3.399071378452601</v>
      </c>
      <c r="W94">
        <f t="shared" si="115"/>
        <v>62.022360795055796</v>
      </c>
      <c r="X94">
        <f t="shared" si="116"/>
        <v>2.1738570161669815</v>
      </c>
      <c r="Y94">
        <f t="shared" si="117"/>
        <v>3.504956903124322</v>
      </c>
      <c r="Z94">
        <f t="shared" si="118"/>
        <v>1.2252143622856195</v>
      </c>
      <c r="AA94">
        <f t="shared" si="119"/>
        <v>-43.304853741040759</v>
      </c>
      <c r="AB94">
        <f t="shared" si="120"/>
        <v>82.702722074666909</v>
      </c>
      <c r="AC94">
        <f t="shared" si="121"/>
        <v>6.0117622117196454</v>
      </c>
      <c r="AD94">
        <f t="shared" si="122"/>
        <v>239.22484504534583</v>
      </c>
      <c r="AE94">
        <f t="shared" si="123"/>
        <v>13.354281261751073</v>
      </c>
      <c r="AF94">
        <f t="shared" si="124"/>
        <v>0.98275964062818222</v>
      </c>
      <c r="AG94">
        <f t="shared" si="125"/>
        <v>6.6746922633878993</v>
      </c>
      <c r="AH94">
        <v>533.21665093243803</v>
      </c>
      <c r="AI94">
        <v>515.340103030303</v>
      </c>
      <c r="AJ94">
        <v>1.7037048487936399</v>
      </c>
      <c r="AK94">
        <v>66.499915544852101</v>
      </c>
      <c r="AL94">
        <f t="shared" si="126"/>
        <v>0.98196947258595835</v>
      </c>
      <c r="AM94">
        <v>20.047721505454501</v>
      </c>
      <c r="AN94">
        <v>21.488995151515201</v>
      </c>
      <c r="AO94">
        <v>1.0622833501100401E-6</v>
      </c>
      <c r="AP94">
        <v>79.88</v>
      </c>
      <c r="AQ94">
        <v>0</v>
      </c>
      <c r="AR94">
        <v>0</v>
      </c>
      <c r="AS94">
        <f t="shared" si="127"/>
        <v>1</v>
      </c>
      <c r="AT94">
        <f t="shared" si="128"/>
        <v>0</v>
      </c>
      <c r="AU94">
        <f t="shared" si="129"/>
        <v>53576.694531100547</v>
      </c>
      <c r="AV94" t="s">
        <v>286</v>
      </c>
      <c r="AW94" t="s">
        <v>286</v>
      </c>
      <c r="AX94">
        <v>0</v>
      </c>
      <c r="AY94">
        <v>0</v>
      </c>
      <c r="AZ94" t="e">
        <f t="shared" si="130"/>
        <v>#DIV/0!</v>
      </c>
      <c r="BA94">
        <v>0</v>
      </c>
      <c r="BB94" t="s">
        <v>286</v>
      </c>
      <c r="BC94" t="s">
        <v>286</v>
      </c>
      <c r="BD94">
        <v>0</v>
      </c>
      <c r="BE94">
        <v>0</v>
      </c>
      <c r="BF94" t="e">
        <f t="shared" si="131"/>
        <v>#DIV/0!</v>
      </c>
      <c r="BG94">
        <v>0.5</v>
      </c>
      <c r="BH94">
        <f t="shared" si="132"/>
        <v>1009.19775</v>
      </c>
      <c r="BI94">
        <f t="shared" si="133"/>
        <v>6.6746922633878993</v>
      </c>
      <c r="BJ94" t="e">
        <f t="shared" si="134"/>
        <v>#DIV/0!</v>
      </c>
      <c r="BK94">
        <f t="shared" si="135"/>
        <v>6.6138596359216015E-3</v>
      </c>
      <c r="BL94" t="e">
        <f t="shared" si="136"/>
        <v>#DIV/0!</v>
      </c>
      <c r="BM94" t="e">
        <f t="shared" si="137"/>
        <v>#DIV/0!</v>
      </c>
      <c r="BN94" t="s">
        <v>286</v>
      </c>
      <c r="BO94">
        <v>0</v>
      </c>
      <c r="BP94" t="e">
        <f t="shared" si="138"/>
        <v>#DIV/0!</v>
      </c>
      <c r="BQ94" t="e">
        <f t="shared" si="139"/>
        <v>#DIV/0!</v>
      </c>
      <c r="BR94" t="e">
        <f t="shared" si="140"/>
        <v>#DIV/0!</v>
      </c>
      <c r="BS94" t="e">
        <f t="shared" si="141"/>
        <v>#DIV/0!</v>
      </c>
      <c r="BT94" t="e">
        <f t="shared" si="142"/>
        <v>#DIV/0!</v>
      </c>
      <c r="BU94" t="e">
        <f t="shared" si="143"/>
        <v>#DIV/0!</v>
      </c>
      <c r="BV94" t="e">
        <f t="shared" si="144"/>
        <v>#DIV/0!</v>
      </c>
      <c r="BW94" t="e">
        <f t="shared" si="145"/>
        <v>#DIV/0!</v>
      </c>
      <c r="BX94">
        <f t="shared" si="146"/>
        <v>1200.01125</v>
      </c>
      <c r="BY94">
        <f t="shared" si="147"/>
        <v>1009.19775</v>
      </c>
      <c r="BZ94">
        <f t="shared" si="148"/>
        <v>0.84099024071649331</v>
      </c>
      <c r="CA94">
        <f t="shared" si="149"/>
        <v>0.16151116458283205</v>
      </c>
      <c r="CB94">
        <v>9</v>
      </c>
      <c r="CC94">
        <v>0.5</v>
      </c>
      <c r="CD94" t="s">
        <v>287</v>
      </c>
      <c r="CE94">
        <v>2</v>
      </c>
      <c r="CF94" t="b">
        <v>1</v>
      </c>
      <c r="CG94">
        <v>1617086484.6875</v>
      </c>
      <c r="CH94">
        <v>501.24337500000001</v>
      </c>
      <c r="CI94">
        <v>522.013375</v>
      </c>
      <c r="CJ94">
        <v>21.490112499999999</v>
      </c>
      <c r="CK94">
        <v>20.047675000000002</v>
      </c>
      <c r="CL94">
        <v>496.88187499999998</v>
      </c>
      <c r="CM94">
        <v>21.507762499999998</v>
      </c>
      <c r="CN94">
        <v>600.00937499999998</v>
      </c>
      <c r="CO94">
        <v>101.11024999999999</v>
      </c>
      <c r="CP94">
        <v>4.5898725000000001E-2</v>
      </c>
      <c r="CQ94">
        <v>26.643775000000002</v>
      </c>
      <c r="CR94">
        <v>26.123875000000002</v>
      </c>
      <c r="CS94">
        <v>999.9</v>
      </c>
      <c r="CT94">
        <v>0</v>
      </c>
      <c r="CU94">
        <v>0</v>
      </c>
      <c r="CV94">
        <v>10009.525</v>
      </c>
      <c r="CW94">
        <v>0</v>
      </c>
      <c r="CX94">
        <v>42.845712499999998</v>
      </c>
      <c r="CY94">
        <v>1200.01125</v>
      </c>
      <c r="CZ94">
        <v>0.96699087500000003</v>
      </c>
      <c r="DA94">
        <v>3.30086375E-2</v>
      </c>
      <c r="DB94">
        <v>0</v>
      </c>
      <c r="DC94">
        <v>2.5820875000000001</v>
      </c>
      <c r="DD94">
        <v>0</v>
      </c>
      <c r="DE94">
        <v>3571.09</v>
      </c>
      <c r="DF94">
        <v>10372.35</v>
      </c>
      <c r="DG94">
        <v>39.835749999999997</v>
      </c>
      <c r="DH94">
        <v>42.710625</v>
      </c>
      <c r="DI94">
        <v>41.562249999999999</v>
      </c>
      <c r="DJ94">
        <v>40.952750000000002</v>
      </c>
      <c r="DK94">
        <v>39.968499999999999</v>
      </c>
      <c r="DL94">
        <v>1160.4012499999999</v>
      </c>
      <c r="DM94">
        <v>39.61</v>
      </c>
      <c r="DN94">
        <v>0</v>
      </c>
      <c r="DO94">
        <v>1617086487.7</v>
      </c>
      <c r="DP94">
        <v>0</v>
      </c>
      <c r="DQ94">
        <v>2.6734239999999998</v>
      </c>
      <c r="DR94">
        <v>-0.61301538044978199</v>
      </c>
      <c r="DS94">
        <v>68.506153833251901</v>
      </c>
      <c r="DT94">
        <v>3565.4023999999999</v>
      </c>
      <c r="DU94">
        <v>15</v>
      </c>
      <c r="DV94">
        <v>1617085932.5</v>
      </c>
      <c r="DW94" t="s">
        <v>288</v>
      </c>
      <c r="DX94">
        <v>1617085932.5</v>
      </c>
      <c r="DY94">
        <v>1617085930.5</v>
      </c>
      <c r="DZ94">
        <v>3</v>
      </c>
      <c r="EA94">
        <v>4.1000000000000002E-2</v>
      </c>
      <c r="EB94">
        <v>4.0000000000000001E-3</v>
      </c>
      <c r="EC94">
        <v>4.3620000000000001</v>
      </c>
      <c r="ED94">
        <v>-1.7999999999999999E-2</v>
      </c>
      <c r="EE94">
        <v>400</v>
      </c>
      <c r="EF94">
        <v>20</v>
      </c>
      <c r="EG94">
        <v>0.24</v>
      </c>
      <c r="EH94">
        <v>0.04</v>
      </c>
      <c r="EI94">
        <v>100</v>
      </c>
      <c r="EJ94">
        <v>100</v>
      </c>
      <c r="EK94">
        <v>4.3609999999999998</v>
      </c>
      <c r="EL94">
        <v>-1.77E-2</v>
      </c>
      <c r="EM94">
        <v>4.3617000000000399</v>
      </c>
      <c r="EN94">
        <v>0</v>
      </c>
      <c r="EO94">
        <v>0</v>
      </c>
      <c r="EP94">
        <v>0</v>
      </c>
      <c r="EQ94">
        <v>-1.7669999999998999E-2</v>
      </c>
      <c r="ER94">
        <v>0</v>
      </c>
      <c r="ES94">
        <v>0</v>
      </c>
      <c r="ET94">
        <v>0</v>
      </c>
      <c r="EU94">
        <v>-1</v>
      </c>
      <c r="EV94">
        <v>-1</v>
      </c>
      <c r="EW94">
        <v>-1</v>
      </c>
      <c r="EX94">
        <v>-1</v>
      </c>
      <c r="EY94">
        <v>9.1999999999999993</v>
      </c>
      <c r="EZ94">
        <v>9.3000000000000007</v>
      </c>
      <c r="FA94">
        <v>18</v>
      </c>
      <c r="FB94">
        <v>646.34699999999998</v>
      </c>
      <c r="FC94">
        <v>393.60300000000001</v>
      </c>
      <c r="FD94">
        <v>25.0001</v>
      </c>
      <c r="FE94">
        <v>26.9864</v>
      </c>
      <c r="FF94">
        <v>30.0001</v>
      </c>
      <c r="FG94">
        <v>26.960799999999999</v>
      </c>
      <c r="FH94">
        <v>27.000499999999999</v>
      </c>
      <c r="FI94">
        <v>26.3459</v>
      </c>
      <c r="FJ94">
        <v>16.674399999999999</v>
      </c>
      <c r="FK94">
        <v>53.243400000000001</v>
      </c>
      <c r="FL94">
        <v>25</v>
      </c>
      <c r="FM94">
        <v>537.721</v>
      </c>
      <c r="FN94">
        <v>20</v>
      </c>
      <c r="FO94">
        <v>97.059899999999999</v>
      </c>
      <c r="FP94">
        <v>99.624200000000002</v>
      </c>
    </row>
    <row r="95" spans="1:172" x14ac:dyDescent="0.15">
      <c r="A95">
        <v>79</v>
      </c>
      <c r="B95">
        <v>1617086491</v>
      </c>
      <c r="C95">
        <v>313</v>
      </c>
      <c r="D95" t="s">
        <v>443</v>
      </c>
      <c r="E95" t="s">
        <v>444</v>
      </c>
      <c r="F95">
        <v>4</v>
      </c>
      <c r="G95">
        <v>1617086489</v>
      </c>
      <c r="H95">
        <f t="shared" si="100"/>
        <v>9.7921758258803391E-4</v>
      </c>
      <c r="I95">
        <f t="shared" si="101"/>
        <v>0.97921758258803382</v>
      </c>
      <c r="J95">
        <f t="shared" si="102"/>
        <v>6.7017737451317485</v>
      </c>
      <c r="K95">
        <f t="shared" si="103"/>
        <v>508.37785714285701</v>
      </c>
      <c r="L95">
        <f t="shared" si="104"/>
        <v>363.90570070939486</v>
      </c>
      <c r="M95">
        <f t="shared" si="105"/>
        <v>36.812003918715945</v>
      </c>
      <c r="N95">
        <f t="shared" si="106"/>
        <v>51.426530644750954</v>
      </c>
      <c r="O95">
        <f t="shared" si="107"/>
        <v>7.9967489566233688E-2</v>
      </c>
      <c r="P95">
        <f t="shared" si="108"/>
        <v>2.9503681171255636</v>
      </c>
      <c r="Q95">
        <f t="shared" si="109"/>
        <v>7.8782600163881777E-2</v>
      </c>
      <c r="R95">
        <f t="shared" si="110"/>
        <v>4.93441201373684E-2</v>
      </c>
      <c r="S95">
        <f t="shared" si="111"/>
        <v>193.81022700000003</v>
      </c>
      <c r="T95">
        <f t="shared" si="112"/>
        <v>27.528058924795332</v>
      </c>
      <c r="U95">
        <f t="shared" si="113"/>
        <v>26.109414285714301</v>
      </c>
      <c r="V95">
        <f t="shared" si="114"/>
        <v>3.3961666154237315</v>
      </c>
      <c r="W95">
        <f t="shared" si="115"/>
        <v>62.004744686429135</v>
      </c>
      <c r="X95">
        <f t="shared" si="116"/>
        <v>2.1734493834061399</v>
      </c>
      <c r="Y95">
        <f t="shared" si="117"/>
        <v>3.5052952711888814</v>
      </c>
      <c r="Z95">
        <f t="shared" si="118"/>
        <v>1.2227172320175916</v>
      </c>
      <c r="AA95">
        <f t="shared" si="119"/>
        <v>-43.183495392132293</v>
      </c>
      <c r="AB95">
        <f t="shared" si="120"/>
        <v>85.256291818733388</v>
      </c>
      <c r="AC95">
        <f t="shared" si="121"/>
        <v>6.1975335735944768</v>
      </c>
      <c r="AD95">
        <f t="shared" si="122"/>
        <v>242.0805570001956</v>
      </c>
      <c r="AE95">
        <f t="shared" si="123"/>
        <v>13.240238992792515</v>
      </c>
      <c r="AF95">
        <f t="shared" si="124"/>
        <v>0.98073000051258896</v>
      </c>
      <c r="AG95">
        <f t="shared" si="125"/>
        <v>6.7017737451317485</v>
      </c>
      <c r="AH95">
        <v>539.78659735170095</v>
      </c>
      <c r="AI95">
        <v>522.03781818181801</v>
      </c>
      <c r="AJ95">
        <v>1.6660304376430699</v>
      </c>
      <c r="AK95">
        <v>66.499915544852101</v>
      </c>
      <c r="AL95">
        <f t="shared" si="126"/>
        <v>0.97921758258803382</v>
      </c>
      <c r="AM95">
        <v>20.046280914632</v>
      </c>
      <c r="AN95">
        <v>21.4835842424242</v>
      </c>
      <c r="AO95">
        <v>-9.0159779614568292E-6</v>
      </c>
      <c r="AP95">
        <v>79.88</v>
      </c>
      <c r="AQ95">
        <v>0</v>
      </c>
      <c r="AR95">
        <v>0</v>
      </c>
      <c r="AS95">
        <f t="shared" si="127"/>
        <v>1</v>
      </c>
      <c r="AT95">
        <f t="shared" si="128"/>
        <v>0</v>
      </c>
      <c r="AU95">
        <f t="shared" si="129"/>
        <v>53568.843699795172</v>
      </c>
      <c r="AV95" t="s">
        <v>286</v>
      </c>
      <c r="AW95" t="s">
        <v>286</v>
      </c>
      <c r="AX95">
        <v>0</v>
      </c>
      <c r="AY95">
        <v>0</v>
      </c>
      <c r="AZ95" t="e">
        <f t="shared" si="130"/>
        <v>#DIV/0!</v>
      </c>
      <c r="BA95">
        <v>0</v>
      </c>
      <c r="BB95" t="s">
        <v>286</v>
      </c>
      <c r="BC95" t="s">
        <v>286</v>
      </c>
      <c r="BD95">
        <v>0</v>
      </c>
      <c r="BE95">
        <v>0</v>
      </c>
      <c r="BF95" t="e">
        <f t="shared" si="131"/>
        <v>#DIV/0!</v>
      </c>
      <c r="BG95">
        <v>0.5</v>
      </c>
      <c r="BH95">
        <f t="shared" si="132"/>
        <v>1009.1715</v>
      </c>
      <c r="BI95">
        <f t="shared" si="133"/>
        <v>6.7017737451317485</v>
      </c>
      <c r="BJ95" t="e">
        <f t="shared" si="134"/>
        <v>#DIV/0!</v>
      </c>
      <c r="BK95">
        <f t="shared" si="135"/>
        <v>6.6408670331373296E-3</v>
      </c>
      <c r="BL95" t="e">
        <f t="shared" si="136"/>
        <v>#DIV/0!</v>
      </c>
      <c r="BM95" t="e">
        <f t="shared" si="137"/>
        <v>#DIV/0!</v>
      </c>
      <c r="BN95" t="s">
        <v>286</v>
      </c>
      <c r="BO95">
        <v>0</v>
      </c>
      <c r="BP95" t="e">
        <f t="shared" si="138"/>
        <v>#DIV/0!</v>
      </c>
      <c r="BQ95" t="e">
        <f t="shared" si="139"/>
        <v>#DIV/0!</v>
      </c>
      <c r="BR95" t="e">
        <f t="shared" si="140"/>
        <v>#DIV/0!</v>
      </c>
      <c r="BS95" t="e">
        <f t="shared" si="141"/>
        <v>#DIV/0!</v>
      </c>
      <c r="BT95" t="e">
        <f t="shared" si="142"/>
        <v>#DIV/0!</v>
      </c>
      <c r="BU95" t="e">
        <f t="shared" si="143"/>
        <v>#DIV/0!</v>
      </c>
      <c r="BV95" t="e">
        <f t="shared" si="144"/>
        <v>#DIV/0!</v>
      </c>
      <c r="BW95" t="e">
        <f t="shared" si="145"/>
        <v>#DIV/0!</v>
      </c>
      <c r="BX95">
        <f t="shared" si="146"/>
        <v>1199.98</v>
      </c>
      <c r="BY95">
        <f t="shared" si="147"/>
        <v>1009.1715</v>
      </c>
      <c r="BZ95">
        <f t="shared" si="148"/>
        <v>0.84099026650444175</v>
      </c>
      <c r="CA95">
        <f t="shared" si="149"/>
        <v>0.16151121435357257</v>
      </c>
      <c r="CB95">
        <v>9</v>
      </c>
      <c r="CC95">
        <v>0.5</v>
      </c>
      <c r="CD95" t="s">
        <v>287</v>
      </c>
      <c r="CE95">
        <v>2</v>
      </c>
      <c r="CF95" t="b">
        <v>1</v>
      </c>
      <c r="CG95">
        <v>1617086489</v>
      </c>
      <c r="CH95">
        <v>508.37785714285701</v>
      </c>
      <c r="CI95">
        <v>528.98585714285696</v>
      </c>
      <c r="CJ95">
        <v>21.485671428571401</v>
      </c>
      <c r="CK95">
        <v>20.046199999999999</v>
      </c>
      <c r="CL95">
        <v>504.01628571428603</v>
      </c>
      <c r="CM95">
        <v>21.5033142857143</v>
      </c>
      <c r="CN95">
        <v>600.006714285714</v>
      </c>
      <c r="CO95">
        <v>101.112142857143</v>
      </c>
      <c r="CP95">
        <v>4.59424571428571E-2</v>
      </c>
      <c r="CQ95">
        <v>26.645414285714299</v>
      </c>
      <c r="CR95">
        <v>26.109414285714301</v>
      </c>
      <c r="CS95">
        <v>999.9</v>
      </c>
      <c r="CT95">
        <v>0</v>
      </c>
      <c r="CU95">
        <v>0</v>
      </c>
      <c r="CV95">
        <v>10007.857142857099</v>
      </c>
      <c r="CW95">
        <v>0</v>
      </c>
      <c r="CX95">
        <v>43.375185714285699</v>
      </c>
      <c r="CY95">
        <v>1199.98</v>
      </c>
      <c r="CZ95">
        <v>0.96699000000000002</v>
      </c>
      <c r="DA95">
        <v>3.3009499999999997E-2</v>
      </c>
      <c r="DB95">
        <v>0</v>
      </c>
      <c r="DC95">
        <v>2.63225714285714</v>
      </c>
      <c r="DD95">
        <v>0</v>
      </c>
      <c r="DE95">
        <v>3575.54714285714</v>
      </c>
      <c r="DF95">
        <v>10372.0714285714</v>
      </c>
      <c r="DG95">
        <v>39.856999999999999</v>
      </c>
      <c r="DH95">
        <v>42.75</v>
      </c>
      <c r="DI95">
        <v>41.517714285714298</v>
      </c>
      <c r="DJ95">
        <v>40.981857142857102</v>
      </c>
      <c r="DK95">
        <v>39.9372857142857</v>
      </c>
      <c r="DL95">
        <v>1160.3699999999999</v>
      </c>
      <c r="DM95">
        <v>39.61</v>
      </c>
      <c r="DN95">
        <v>0</v>
      </c>
      <c r="DO95">
        <v>1617086491.9000001</v>
      </c>
      <c r="DP95">
        <v>0</v>
      </c>
      <c r="DQ95">
        <v>2.6405846153846202</v>
      </c>
      <c r="DR95">
        <v>-4.71453016111033E-2</v>
      </c>
      <c r="DS95">
        <v>65.820170928591907</v>
      </c>
      <c r="DT95">
        <v>3569.75615384615</v>
      </c>
      <c r="DU95">
        <v>15</v>
      </c>
      <c r="DV95">
        <v>1617085932.5</v>
      </c>
      <c r="DW95" t="s">
        <v>288</v>
      </c>
      <c r="DX95">
        <v>1617085932.5</v>
      </c>
      <c r="DY95">
        <v>1617085930.5</v>
      </c>
      <c r="DZ95">
        <v>3</v>
      </c>
      <c r="EA95">
        <v>4.1000000000000002E-2</v>
      </c>
      <c r="EB95">
        <v>4.0000000000000001E-3</v>
      </c>
      <c r="EC95">
        <v>4.3620000000000001</v>
      </c>
      <c r="ED95">
        <v>-1.7999999999999999E-2</v>
      </c>
      <c r="EE95">
        <v>400</v>
      </c>
      <c r="EF95">
        <v>20</v>
      </c>
      <c r="EG95">
        <v>0.24</v>
      </c>
      <c r="EH95">
        <v>0.04</v>
      </c>
      <c r="EI95">
        <v>100</v>
      </c>
      <c r="EJ95">
        <v>100</v>
      </c>
      <c r="EK95">
        <v>4.3620000000000001</v>
      </c>
      <c r="EL95">
        <v>-1.77E-2</v>
      </c>
      <c r="EM95">
        <v>4.3617000000000399</v>
      </c>
      <c r="EN95">
        <v>0</v>
      </c>
      <c r="EO95">
        <v>0</v>
      </c>
      <c r="EP95">
        <v>0</v>
      </c>
      <c r="EQ95">
        <v>-1.7669999999998999E-2</v>
      </c>
      <c r="ER95">
        <v>0</v>
      </c>
      <c r="ES95">
        <v>0</v>
      </c>
      <c r="ET95">
        <v>0</v>
      </c>
      <c r="EU95">
        <v>-1</v>
      </c>
      <c r="EV95">
        <v>-1</v>
      </c>
      <c r="EW95">
        <v>-1</v>
      </c>
      <c r="EX95">
        <v>-1</v>
      </c>
      <c r="EY95">
        <v>9.3000000000000007</v>
      </c>
      <c r="EZ95">
        <v>9.3000000000000007</v>
      </c>
      <c r="FA95">
        <v>18</v>
      </c>
      <c r="FB95">
        <v>646.56600000000003</v>
      </c>
      <c r="FC95">
        <v>393.60300000000001</v>
      </c>
      <c r="FD95">
        <v>25</v>
      </c>
      <c r="FE95">
        <v>26.988600000000002</v>
      </c>
      <c r="FF95">
        <v>30</v>
      </c>
      <c r="FG95">
        <v>26.961300000000001</v>
      </c>
      <c r="FH95">
        <v>27.000499999999999</v>
      </c>
      <c r="FI95">
        <v>26.604700000000001</v>
      </c>
      <c r="FJ95">
        <v>16.674399999999999</v>
      </c>
      <c r="FK95">
        <v>53.243400000000001</v>
      </c>
      <c r="FL95">
        <v>25</v>
      </c>
      <c r="FM95">
        <v>544.50400000000002</v>
      </c>
      <c r="FN95">
        <v>20</v>
      </c>
      <c r="FO95">
        <v>97.059200000000004</v>
      </c>
      <c r="FP95">
        <v>99.623500000000007</v>
      </c>
    </row>
    <row r="96" spans="1:172" x14ac:dyDescent="0.15">
      <c r="A96">
        <v>80</v>
      </c>
      <c r="B96">
        <v>1617086495</v>
      </c>
      <c r="C96">
        <v>317</v>
      </c>
      <c r="D96" t="s">
        <v>445</v>
      </c>
      <c r="E96" t="s">
        <v>446</v>
      </c>
      <c r="F96">
        <v>4</v>
      </c>
      <c r="G96">
        <v>1617086492.6875</v>
      </c>
      <c r="H96">
        <f t="shared" si="100"/>
        <v>9.8025481853845345E-4</v>
      </c>
      <c r="I96">
        <f t="shared" si="101"/>
        <v>0.98025481853845342</v>
      </c>
      <c r="J96">
        <f t="shared" si="102"/>
        <v>6.7583024818872124</v>
      </c>
      <c r="K96">
        <f t="shared" si="103"/>
        <v>514.33087499999999</v>
      </c>
      <c r="L96">
        <f t="shared" si="104"/>
        <v>368.72679941409802</v>
      </c>
      <c r="M96">
        <f t="shared" si="105"/>
        <v>37.29951040567596</v>
      </c>
      <c r="N96">
        <f t="shared" si="106"/>
        <v>52.028466209959525</v>
      </c>
      <c r="O96">
        <f t="shared" si="107"/>
        <v>8.0040041787715122E-2</v>
      </c>
      <c r="P96">
        <f t="shared" si="108"/>
        <v>2.9494861098425238</v>
      </c>
      <c r="Q96">
        <f t="shared" si="109"/>
        <v>7.885266929751894E-2</v>
      </c>
      <c r="R96">
        <f t="shared" si="110"/>
        <v>4.9388131638118671E-2</v>
      </c>
      <c r="S96">
        <f t="shared" si="111"/>
        <v>193.815414</v>
      </c>
      <c r="T96">
        <f t="shared" si="112"/>
        <v>27.523905435691159</v>
      </c>
      <c r="U96">
        <f t="shared" si="113"/>
        <v>26.109525000000001</v>
      </c>
      <c r="V96">
        <f t="shared" si="114"/>
        <v>3.3961888466653725</v>
      </c>
      <c r="W96">
        <f t="shared" si="115"/>
        <v>62.014817058070761</v>
      </c>
      <c r="X96">
        <f t="shared" si="116"/>
        <v>2.1732694309956999</v>
      </c>
      <c r="Y96">
        <f t="shared" si="117"/>
        <v>3.5044357688915659</v>
      </c>
      <c r="Z96">
        <f t="shared" si="118"/>
        <v>1.2229194156696725</v>
      </c>
      <c r="AA96">
        <f t="shared" si="119"/>
        <v>-43.229237497545796</v>
      </c>
      <c r="AB96">
        <f t="shared" si="120"/>
        <v>84.551025330670015</v>
      </c>
      <c r="AC96">
        <f t="shared" si="121"/>
        <v>6.147978672932279</v>
      </c>
      <c r="AD96">
        <f t="shared" si="122"/>
        <v>241.28518050605652</v>
      </c>
      <c r="AE96">
        <f t="shared" si="123"/>
        <v>13.173182602028325</v>
      </c>
      <c r="AF96">
        <f t="shared" si="124"/>
        <v>0.97987478969003572</v>
      </c>
      <c r="AG96">
        <f t="shared" si="125"/>
        <v>6.7583024818872124</v>
      </c>
      <c r="AH96">
        <v>546.25469184444705</v>
      </c>
      <c r="AI96">
        <v>528.58098787878805</v>
      </c>
      <c r="AJ96">
        <v>1.6303600770624</v>
      </c>
      <c r="AK96">
        <v>66.499915544852101</v>
      </c>
      <c r="AL96">
        <f t="shared" si="126"/>
        <v>0.98025481853845342</v>
      </c>
      <c r="AM96">
        <v>20.046222918787901</v>
      </c>
      <c r="AN96">
        <v>21.4849</v>
      </c>
      <c r="AO96">
        <v>-1.5101553165759901E-6</v>
      </c>
      <c r="AP96">
        <v>79.88</v>
      </c>
      <c r="AQ96">
        <v>0</v>
      </c>
      <c r="AR96">
        <v>0</v>
      </c>
      <c r="AS96">
        <f t="shared" si="127"/>
        <v>1</v>
      </c>
      <c r="AT96">
        <f t="shared" si="128"/>
        <v>0</v>
      </c>
      <c r="AU96">
        <f t="shared" si="129"/>
        <v>53543.852085060949</v>
      </c>
      <c r="AV96" t="s">
        <v>286</v>
      </c>
      <c r="AW96" t="s">
        <v>286</v>
      </c>
      <c r="AX96">
        <v>0</v>
      </c>
      <c r="AY96">
        <v>0</v>
      </c>
      <c r="AZ96" t="e">
        <f t="shared" si="130"/>
        <v>#DIV/0!</v>
      </c>
      <c r="BA96">
        <v>0</v>
      </c>
      <c r="BB96" t="s">
        <v>286</v>
      </c>
      <c r="BC96" t="s">
        <v>286</v>
      </c>
      <c r="BD96">
        <v>0</v>
      </c>
      <c r="BE96">
        <v>0</v>
      </c>
      <c r="BF96" t="e">
        <f t="shared" si="131"/>
        <v>#DIV/0!</v>
      </c>
      <c r="BG96">
        <v>0.5</v>
      </c>
      <c r="BH96">
        <f t="shared" si="132"/>
        <v>1009.1988000000001</v>
      </c>
      <c r="BI96">
        <f t="shared" si="133"/>
        <v>6.7583024818872124</v>
      </c>
      <c r="BJ96" t="e">
        <f t="shared" si="134"/>
        <v>#DIV/0!</v>
      </c>
      <c r="BK96">
        <f t="shared" si="135"/>
        <v>6.6967008699249462E-3</v>
      </c>
      <c r="BL96" t="e">
        <f t="shared" si="136"/>
        <v>#DIV/0!</v>
      </c>
      <c r="BM96" t="e">
        <f t="shared" si="137"/>
        <v>#DIV/0!</v>
      </c>
      <c r="BN96" t="s">
        <v>286</v>
      </c>
      <c r="BO96">
        <v>0</v>
      </c>
      <c r="BP96" t="e">
        <f t="shared" si="138"/>
        <v>#DIV/0!</v>
      </c>
      <c r="BQ96" t="e">
        <f t="shared" si="139"/>
        <v>#DIV/0!</v>
      </c>
      <c r="BR96" t="e">
        <f t="shared" si="140"/>
        <v>#DIV/0!</v>
      </c>
      <c r="BS96" t="e">
        <f t="shared" si="141"/>
        <v>#DIV/0!</v>
      </c>
      <c r="BT96" t="e">
        <f t="shared" si="142"/>
        <v>#DIV/0!</v>
      </c>
      <c r="BU96" t="e">
        <f t="shared" si="143"/>
        <v>#DIV/0!</v>
      </c>
      <c r="BV96" t="e">
        <f t="shared" si="144"/>
        <v>#DIV/0!</v>
      </c>
      <c r="BW96" t="e">
        <f t="shared" si="145"/>
        <v>#DIV/0!</v>
      </c>
      <c r="BX96">
        <f t="shared" si="146"/>
        <v>1200.0125</v>
      </c>
      <c r="BY96">
        <f t="shared" si="147"/>
        <v>1009.1988000000001</v>
      </c>
      <c r="BZ96">
        <f t="shared" si="148"/>
        <v>0.8409902396850033</v>
      </c>
      <c r="CA96">
        <f t="shared" si="149"/>
        <v>0.16151116259205633</v>
      </c>
      <c r="CB96">
        <v>9</v>
      </c>
      <c r="CC96">
        <v>0.5</v>
      </c>
      <c r="CD96" t="s">
        <v>287</v>
      </c>
      <c r="CE96">
        <v>2</v>
      </c>
      <c r="CF96" t="b">
        <v>1</v>
      </c>
      <c r="CG96">
        <v>1617086492.6875</v>
      </c>
      <c r="CH96">
        <v>514.33087499999999</v>
      </c>
      <c r="CI96">
        <v>534.844875</v>
      </c>
      <c r="CJ96">
        <v>21.484000000000002</v>
      </c>
      <c r="CK96">
        <v>20.045887499999999</v>
      </c>
      <c r="CL96">
        <v>509.96924999999999</v>
      </c>
      <c r="CM96">
        <v>21.501674999999999</v>
      </c>
      <c r="CN96">
        <v>600.05100000000004</v>
      </c>
      <c r="CO96">
        <v>101.111875</v>
      </c>
      <c r="CP96">
        <v>4.5704175E-2</v>
      </c>
      <c r="CQ96">
        <v>26.641249999999999</v>
      </c>
      <c r="CR96">
        <v>26.109525000000001</v>
      </c>
      <c r="CS96">
        <v>999.9</v>
      </c>
      <c r="CT96">
        <v>0</v>
      </c>
      <c r="CU96">
        <v>0</v>
      </c>
      <c r="CV96">
        <v>10002.87125</v>
      </c>
      <c r="CW96">
        <v>0</v>
      </c>
      <c r="CX96">
        <v>43.410775000000001</v>
      </c>
      <c r="CY96">
        <v>1200.0125</v>
      </c>
      <c r="CZ96">
        <v>0.96699087500000003</v>
      </c>
      <c r="DA96">
        <v>3.30086375E-2</v>
      </c>
      <c r="DB96">
        <v>0</v>
      </c>
      <c r="DC96">
        <v>2.6767375000000002</v>
      </c>
      <c r="DD96">
        <v>0</v>
      </c>
      <c r="DE96">
        <v>3579.1462499999998</v>
      </c>
      <c r="DF96">
        <v>10372.362499999999</v>
      </c>
      <c r="DG96">
        <v>39.828000000000003</v>
      </c>
      <c r="DH96">
        <v>42.757624999999997</v>
      </c>
      <c r="DI96">
        <v>41.499875000000003</v>
      </c>
      <c r="DJ96">
        <v>40.945</v>
      </c>
      <c r="DK96">
        <v>39.976374999999997</v>
      </c>
      <c r="DL96">
        <v>1160.4024999999999</v>
      </c>
      <c r="DM96">
        <v>39.61</v>
      </c>
      <c r="DN96">
        <v>0</v>
      </c>
      <c r="DO96">
        <v>1617086496.0999999</v>
      </c>
      <c r="DP96">
        <v>0</v>
      </c>
      <c r="DQ96">
        <v>2.6564239999999999</v>
      </c>
      <c r="DR96">
        <v>0.14843845517770601</v>
      </c>
      <c r="DS96">
        <v>61.680769336157702</v>
      </c>
      <c r="DT96">
        <v>3574.52</v>
      </c>
      <c r="DU96">
        <v>15</v>
      </c>
      <c r="DV96">
        <v>1617085932.5</v>
      </c>
      <c r="DW96" t="s">
        <v>288</v>
      </c>
      <c r="DX96">
        <v>1617085932.5</v>
      </c>
      <c r="DY96">
        <v>1617085930.5</v>
      </c>
      <c r="DZ96">
        <v>3</v>
      </c>
      <c r="EA96">
        <v>4.1000000000000002E-2</v>
      </c>
      <c r="EB96">
        <v>4.0000000000000001E-3</v>
      </c>
      <c r="EC96">
        <v>4.3620000000000001</v>
      </c>
      <c r="ED96">
        <v>-1.7999999999999999E-2</v>
      </c>
      <c r="EE96">
        <v>400</v>
      </c>
      <c r="EF96">
        <v>20</v>
      </c>
      <c r="EG96">
        <v>0.24</v>
      </c>
      <c r="EH96">
        <v>0.04</v>
      </c>
      <c r="EI96">
        <v>100</v>
      </c>
      <c r="EJ96">
        <v>100</v>
      </c>
      <c r="EK96">
        <v>4.3620000000000001</v>
      </c>
      <c r="EL96">
        <v>-1.77E-2</v>
      </c>
      <c r="EM96">
        <v>4.3617000000000399</v>
      </c>
      <c r="EN96">
        <v>0</v>
      </c>
      <c r="EO96">
        <v>0</v>
      </c>
      <c r="EP96">
        <v>0</v>
      </c>
      <c r="EQ96">
        <v>-1.7669999999998999E-2</v>
      </c>
      <c r="ER96">
        <v>0</v>
      </c>
      <c r="ES96">
        <v>0</v>
      </c>
      <c r="ET96">
        <v>0</v>
      </c>
      <c r="EU96">
        <v>-1</v>
      </c>
      <c r="EV96">
        <v>-1</v>
      </c>
      <c r="EW96">
        <v>-1</v>
      </c>
      <c r="EX96">
        <v>-1</v>
      </c>
      <c r="EY96">
        <v>9.4</v>
      </c>
      <c r="EZ96">
        <v>9.4</v>
      </c>
      <c r="FA96">
        <v>18</v>
      </c>
      <c r="FB96">
        <v>646.22</v>
      </c>
      <c r="FC96">
        <v>393.52499999999998</v>
      </c>
      <c r="FD96">
        <v>25.0001</v>
      </c>
      <c r="FE96">
        <v>26.988600000000002</v>
      </c>
      <c r="FF96">
        <v>30.0001</v>
      </c>
      <c r="FG96">
        <v>26.963000000000001</v>
      </c>
      <c r="FH96">
        <v>27.001799999999999</v>
      </c>
      <c r="FI96">
        <v>26.8782</v>
      </c>
      <c r="FJ96">
        <v>16.674399999999999</v>
      </c>
      <c r="FK96">
        <v>53.243400000000001</v>
      </c>
      <c r="FL96">
        <v>25</v>
      </c>
      <c r="FM96">
        <v>551.69500000000005</v>
      </c>
      <c r="FN96">
        <v>20</v>
      </c>
      <c r="FO96">
        <v>97.058800000000005</v>
      </c>
      <c r="FP96">
        <v>99.622100000000003</v>
      </c>
    </row>
    <row r="97" spans="1:172" x14ac:dyDescent="0.15">
      <c r="A97">
        <v>81</v>
      </c>
      <c r="B97">
        <v>1617086499</v>
      </c>
      <c r="C97">
        <v>321</v>
      </c>
      <c r="D97" t="s">
        <v>447</v>
      </c>
      <c r="E97" t="s">
        <v>448</v>
      </c>
      <c r="F97">
        <v>4</v>
      </c>
      <c r="G97">
        <v>1617086497</v>
      </c>
      <c r="H97">
        <f t="shared" si="100"/>
        <v>9.7950899914593745E-4</v>
      </c>
      <c r="I97">
        <f t="shared" si="101"/>
        <v>0.97950899914593748</v>
      </c>
      <c r="J97">
        <f t="shared" si="102"/>
        <v>6.8775766503141504</v>
      </c>
      <c r="K97">
        <f t="shared" si="103"/>
        <v>521.21</v>
      </c>
      <c r="L97">
        <f t="shared" si="104"/>
        <v>372.67756394378387</v>
      </c>
      <c r="M97">
        <f t="shared" si="105"/>
        <v>37.69876842140328</v>
      </c>
      <c r="N97">
        <f t="shared" si="106"/>
        <v>52.723793943988355</v>
      </c>
      <c r="O97">
        <f t="shared" si="107"/>
        <v>7.9815077336457124E-2</v>
      </c>
      <c r="P97">
        <f t="shared" si="108"/>
        <v>2.948827661066233</v>
      </c>
      <c r="Q97">
        <f t="shared" si="109"/>
        <v>7.8634057506671254E-2</v>
      </c>
      <c r="R97">
        <f t="shared" si="110"/>
        <v>4.9250940071428176E-2</v>
      </c>
      <c r="S97">
        <f t="shared" si="111"/>
        <v>193.81022700000003</v>
      </c>
      <c r="T97">
        <f t="shared" si="112"/>
        <v>27.526857123697759</v>
      </c>
      <c r="U97">
        <f t="shared" si="113"/>
        <v>26.121057142857101</v>
      </c>
      <c r="V97">
        <f t="shared" si="114"/>
        <v>3.3985051776718729</v>
      </c>
      <c r="W97">
        <f t="shared" si="115"/>
        <v>62.001766022621027</v>
      </c>
      <c r="X97">
        <f t="shared" si="116"/>
        <v>2.1731456904102027</v>
      </c>
      <c r="Y97">
        <f t="shared" si="117"/>
        <v>3.5049738577080878</v>
      </c>
      <c r="Z97">
        <f t="shared" si="118"/>
        <v>1.2253594872616702</v>
      </c>
      <c r="AA97">
        <f t="shared" si="119"/>
        <v>-43.196346862335844</v>
      </c>
      <c r="AB97">
        <f t="shared" si="120"/>
        <v>83.113278520186995</v>
      </c>
      <c r="AC97">
        <f t="shared" si="121"/>
        <v>6.0452129861033139</v>
      </c>
      <c r="AD97">
        <f t="shared" si="122"/>
        <v>239.7723716439545</v>
      </c>
      <c r="AE97">
        <f t="shared" si="123"/>
        <v>13.376280178859892</v>
      </c>
      <c r="AF97">
        <f t="shared" si="124"/>
        <v>0.98043015453594395</v>
      </c>
      <c r="AG97">
        <f t="shared" si="125"/>
        <v>6.8775766503141504</v>
      </c>
      <c r="AH97">
        <v>553.08380083247403</v>
      </c>
      <c r="AI97">
        <v>535.13109696969696</v>
      </c>
      <c r="AJ97">
        <v>1.6517649980373901</v>
      </c>
      <c r="AK97">
        <v>66.499915544852101</v>
      </c>
      <c r="AL97">
        <f t="shared" si="126"/>
        <v>0.97950899914593748</v>
      </c>
      <c r="AM97">
        <v>20.043874838095199</v>
      </c>
      <c r="AN97">
        <v>21.481510303030301</v>
      </c>
      <c r="AO97">
        <v>-5.2022700503137797E-6</v>
      </c>
      <c r="AP97">
        <v>79.88</v>
      </c>
      <c r="AQ97">
        <v>0</v>
      </c>
      <c r="AR97">
        <v>0</v>
      </c>
      <c r="AS97">
        <f t="shared" si="127"/>
        <v>1</v>
      </c>
      <c r="AT97">
        <f t="shared" si="128"/>
        <v>0</v>
      </c>
      <c r="AU97">
        <f t="shared" si="129"/>
        <v>53524.165396970682</v>
      </c>
      <c r="AV97" t="s">
        <v>286</v>
      </c>
      <c r="AW97" t="s">
        <v>286</v>
      </c>
      <c r="AX97">
        <v>0</v>
      </c>
      <c r="AY97">
        <v>0</v>
      </c>
      <c r="AZ97" t="e">
        <f t="shared" si="130"/>
        <v>#DIV/0!</v>
      </c>
      <c r="BA97">
        <v>0</v>
      </c>
      <c r="BB97" t="s">
        <v>286</v>
      </c>
      <c r="BC97" t="s">
        <v>286</v>
      </c>
      <c r="BD97">
        <v>0</v>
      </c>
      <c r="BE97">
        <v>0</v>
      </c>
      <c r="BF97" t="e">
        <f t="shared" si="131"/>
        <v>#DIV/0!</v>
      </c>
      <c r="BG97">
        <v>0.5</v>
      </c>
      <c r="BH97">
        <f t="shared" si="132"/>
        <v>1009.1715</v>
      </c>
      <c r="BI97">
        <f t="shared" si="133"/>
        <v>6.8775766503141504</v>
      </c>
      <c r="BJ97" t="e">
        <f t="shared" si="134"/>
        <v>#DIV/0!</v>
      </c>
      <c r="BK97">
        <f t="shared" si="135"/>
        <v>6.8150722154897859E-3</v>
      </c>
      <c r="BL97" t="e">
        <f t="shared" si="136"/>
        <v>#DIV/0!</v>
      </c>
      <c r="BM97" t="e">
        <f t="shared" si="137"/>
        <v>#DIV/0!</v>
      </c>
      <c r="BN97" t="s">
        <v>286</v>
      </c>
      <c r="BO97">
        <v>0</v>
      </c>
      <c r="BP97" t="e">
        <f t="shared" si="138"/>
        <v>#DIV/0!</v>
      </c>
      <c r="BQ97" t="e">
        <f t="shared" si="139"/>
        <v>#DIV/0!</v>
      </c>
      <c r="BR97" t="e">
        <f t="shared" si="140"/>
        <v>#DIV/0!</v>
      </c>
      <c r="BS97" t="e">
        <f t="shared" si="141"/>
        <v>#DIV/0!</v>
      </c>
      <c r="BT97" t="e">
        <f t="shared" si="142"/>
        <v>#DIV/0!</v>
      </c>
      <c r="BU97" t="e">
        <f t="shared" si="143"/>
        <v>#DIV/0!</v>
      </c>
      <c r="BV97" t="e">
        <f t="shared" si="144"/>
        <v>#DIV/0!</v>
      </c>
      <c r="BW97" t="e">
        <f t="shared" si="145"/>
        <v>#DIV/0!</v>
      </c>
      <c r="BX97">
        <f t="shared" si="146"/>
        <v>1199.98</v>
      </c>
      <c r="BY97">
        <f t="shared" si="147"/>
        <v>1009.1715</v>
      </c>
      <c r="BZ97">
        <f t="shared" si="148"/>
        <v>0.84099026650444175</v>
      </c>
      <c r="CA97">
        <f t="shared" si="149"/>
        <v>0.16151121435357257</v>
      </c>
      <c r="CB97">
        <v>9</v>
      </c>
      <c r="CC97">
        <v>0.5</v>
      </c>
      <c r="CD97" t="s">
        <v>287</v>
      </c>
      <c r="CE97">
        <v>2</v>
      </c>
      <c r="CF97" t="b">
        <v>1</v>
      </c>
      <c r="CG97">
        <v>1617086497</v>
      </c>
      <c r="CH97">
        <v>521.21</v>
      </c>
      <c r="CI97">
        <v>542.039571428572</v>
      </c>
      <c r="CJ97">
        <v>21.483000000000001</v>
      </c>
      <c r="CK97">
        <v>20.044042857142902</v>
      </c>
      <c r="CL97">
        <v>516.84828571428602</v>
      </c>
      <c r="CM97">
        <v>21.500671428571401</v>
      </c>
      <c r="CN97">
        <v>600.03928571428605</v>
      </c>
      <c r="CO97">
        <v>101.11114285714299</v>
      </c>
      <c r="CP97">
        <v>4.5385114285714297E-2</v>
      </c>
      <c r="CQ97">
        <v>26.643857142857101</v>
      </c>
      <c r="CR97">
        <v>26.121057142857101</v>
      </c>
      <c r="CS97">
        <v>999.9</v>
      </c>
      <c r="CT97">
        <v>0</v>
      </c>
      <c r="CU97">
        <v>0</v>
      </c>
      <c r="CV97">
        <v>9999.20285714286</v>
      </c>
      <c r="CW97">
        <v>0</v>
      </c>
      <c r="CX97">
        <v>43.426200000000001</v>
      </c>
      <c r="CY97">
        <v>1199.98</v>
      </c>
      <c r="CZ97">
        <v>0.96699000000000002</v>
      </c>
      <c r="DA97">
        <v>3.3009499999999997E-2</v>
      </c>
      <c r="DB97">
        <v>0</v>
      </c>
      <c r="DC97">
        <v>2.6846999999999999</v>
      </c>
      <c r="DD97">
        <v>0</v>
      </c>
      <c r="DE97">
        <v>3582.97</v>
      </c>
      <c r="DF97">
        <v>10372.0714285714</v>
      </c>
      <c r="DG97">
        <v>39.8212857142857</v>
      </c>
      <c r="DH97">
        <v>42.713999999999999</v>
      </c>
      <c r="DI97">
        <v>41.544285714285699</v>
      </c>
      <c r="DJ97">
        <v>40.928142857142902</v>
      </c>
      <c r="DK97">
        <v>39.954999999999998</v>
      </c>
      <c r="DL97">
        <v>1160.3699999999999</v>
      </c>
      <c r="DM97">
        <v>39.61</v>
      </c>
      <c r="DN97">
        <v>0</v>
      </c>
      <c r="DO97">
        <v>1617086499.7</v>
      </c>
      <c r="DP97">
        <v>0</v>
      </c>
      <c r="DQ97">
        <v>2.6564160000000001</v>
      </c>
      <c r="DR97">
        <v>0.44162307356564801</v>
      </c>
      <c r="DS97">
        <v>56.389230776745499</v>
      </c>
      <c r="DT97">
        <v>3578.1147999999998</v>
      </c>
      <c r="DU97">
        <v>15</v>
      </c>
      <c r="DV97">
        <v>1617085932.5</v>
      </c>
      <c r="DW97" t="s">
        <v>288</v>
      </c>
      <c r="DX97">
        <v>1617085932.5</v>
      </c>
      <c r="DY97">
        <v>1617085930.5</v>
      </c>
      <c r="DZ97">
        <v>3</v>
      </c>
      <c r="EA97">
        <v>4.1000000000000002E-2</v>
      </c>
      <c r="EB97">
        <v>4.0000000000000001E-3</v>
      </c>
      <c r="EC97">
        <v>4.3620000000000001</v>
      </c>
      <c r="ED97">
        <v>-1.7999999999999999E-2</v>
      </c>
      <c r="EE97">
        <v>400</v>
      </c>
      <c r="EF97">
        <v>20</v>
      </c>
      <c r="EG97">
        <v>0.24</v>
      </c>
      <c r="EH97">
        <v>0.04</v>
      </c>
      <c r="EI97">
        <v>100</v>
      </c>
      <c r="EJ97">
        <v>100</v>
      </c>
      <c r="EK97">
        <v>4.3609999999999998</v>
      </c>
      <c r="EL97">
        <v>-1.7600000000000001E-2</v>
      </c>
      <c r="EM97">
        <v>4.3617000000000399</v>
      </c>
      <c r="EN97">
        <v>0</v>
      </c>
      <c r="EO97">
        <v>0</v>
      </c>
      <c r="EP97">
        <v>0</v>
      </c>
      <c r="EQ97">
        <v>-1.7669999999998999E-2</v>
      </c>
      <c r="ER97">
        <v>0</v>
      </c>
      <c r="ES97">
        <v>0</v>
      </c>
      <c r="ET97">
        <v>0</v>
      </c>
      <c r="EU97">
        <v>-1</v>
      </c>
      <c r="EV97">
        <v>-1</v>
      </c>
      <c r="EW97">
        <v>-1</v>
      </c>
      <c r="EX97">
        <v>-1</v>
      </c>
      <c r="EY97">
        <v>9.4</v>
      </c>
      <c r="EZ97">
        <v>9.5</v>
      </c>
      <c r="FA97">
        <v>18</v>
      </c>
      <c r="FB97">
        <v>646.33600000000001</v>
      </c>
      <c r="FC97">
        <v>393.66399999999999</v>
      </c>
      <c r="FD97">
        <v>24.9999</v>
      </c>
      <c r="FE97">
        <v>26.988600000000002</v>
      </c>
      <c r="FF97">
        <v>30.0002</v>
      </c>
      <c r="FG97">
        <v>26.963000000000001</v>
      </c>
      <c r="FH97">
        <v>27.002800000000001</v>
      </c>
      <c r="FI97">
        <v>27.151399999999999</v>
      </c>
      <c r="FJ97">
        <v>16.674399999999999</v>
      </c>
      <c r="FK97">
        <v>53.243400000000001</v>
      </c>
      <c r="FL97">
        <v>25</v>
      </c>
      <c r="FM97">
        <v>558.41099999999994</v>
      </c>
      <c r="FN97">
        <v>20</v>
      </c>
      <c r="FO97">
        <v>97.0578</v>
      </c>
      <c r="FP97">
        <v>99.621700000000004</v>
      </c>
    </row>
    <row r="98" spans="1:172" x14ac:dyDescent="0.15">
      <c r="A98">
        <v>82</v>
      </c>
      <c r="B98">
        <v>1617086503</v>
      </c>
      <c r="C98">
        <v>325</v>
      </c>
      <c r="D98" t="s">
        <v>449</v>
      </c>
      <c r="E98" t="s">
        <v>450</v>
      </c>
      <c r="F98">
        <v>4</v>
      </c>
      <c r="G98">
        <v>1617086500.6875</v>
      </c>
      <c r="H98">
        <f t="shared" si="100"/>
        <v>9.7822622565451071E-4</v>
      </c>
      <c r="I98">
        <f t="shared" si="101"/>
        <v>0.97822622565451067</v>
      </c>
      <c r="J98">
        <f t="shared" si="102"/>
        <v>6.9207314796175723</v>
      </c>
      <c r="K98">
        <f t="shared" si="103"/>
        <v>527.26625000000001</v>
      </c>
      <c r="L98">
        <f t="shared" si="104"/>
        <v>377.54552780051711</v>
      </c>
      <c r="M98">
        <f t="shared" si="105"/>
        <v>38.191185046588409</v>
      </c>
      <c r="N98">
        <f t="shared" si="106"/>
        <v>53.336409624246556</v>
      </c>
      <c r="O98">
        <f t="shared" si="107"/>
        <v>7.9699476102933486E-2</v>
      </c>
      <c r="P98">
        <f t="shared" si="108"/>
        <v>2.9470975195951139</v>
      </c>
      <c r="Q98">
        <f t="shared" si="109"/>
        <v>7.8521167348626006E-2</v>
      </c>
      <c r="R98">
        <f t="shared" si="110"/>
        <v>4.9180144716171943E-2</v>
      </c>
      <c r="S98">
        <f t="shared" si="111"/>
        <v>193.81468837499997</v>
      </c>
      <c r="T98">
        <f t="shared" si="112"/>
        <v>27.528490634990582</v>
      </c>
      <c r="U98">
        <f t="shared" si="113"/>
        <v>26.120525000000001</v>
      </c>
      <c r="V98">
        <f t="shared" si="114"/>
        <v>3.3983982618029578</v>
      </c>
      <c r="W98">
        <f t="shared" si="115"/>
        <v>61.991351995445306</v>
      </c>
      <c r="X98">
        <f t="shared" si="116"/>
        <v>2.1728821317364151</v>
      </c>
      <c r="Y98">
        <f t="shared" si="117"/>
        <v>3.5051375099805262</v>
      </c>
      <c r="Z98">
        <f t="shared" si="118"/>
        <v>1.2255161300665427</v>
      </c>
      <c r="AA98">
        <f t="shared" si="119"/>
        <v>-43.139776551363923</v>
      </c>
      <c r="AB98">
        <f t="shared" si="120"/>
        <v>83.275035343824001</v>
      </c>
      <c r="AC98">
        <f t="shared" si="121"/>
        <v>6.060542095290228</v>
      </c>
      <c r="AD98">
        <f t="shared" si="122"/>
        <v>240.0104892627503</v>
      </c>
      <c r="AE98">
        <f t="shared" si="123"/>
        <v>13.587292180218549</v>
      </c>
      <c r="AF98">
        <f t="shared" si="124"/>
        <v>0.97885110306944079</v>
      </c>
      <c r="AG98">
        <f t="shared" si="125"/>
        <v>6.9207314796175723</v>
      </c>
      <c r="AH98">
        <v>560.16856857126402</v>
      </c>
      <c r="AI98">
        <v>541.92267878787902</v>
      </c>
      <c r="AJ98">
        <v>1.7021652549122099</v>
      </c>
      <c r="AK98">
        <v>66.499915544852101</v>
      </c>
      <c r="AL98">
        <f t="shared" si="126"/>
        <v>0.97822622565451067</v>
      </c>
      <c r="AM98">
        <v>20.043612973506502</v>
      </c>
      <c r="AN98">
        <v>21.479404242424199</v>
      </c>
      <c r="AO98">
        <v>-3.6029986273422198E-6</v>
      </c>
      <c r="AP98">
        <v>79.88</v>
      </c>
      <c r="AQ98">
        <v>0</v>
      </c>
      <c r="AR98">
        <v>0</v>
      </c>
      <c r="AS98">
        <f t="shared" si="127"/>
        <v>1</v>
      </c>
      <c r="AT98">
        <f t="shared" si="128"/>
        <v>0</v>
      </c>
      <c r="AU98">
        <f t="shared" si="129"/>
        <v>53473.577015165713</v>
      </c>
      <c r="AV98" t="s">
        <v>286</v>
      </c>
      <c r="AW98" t="s">
        <v>286</v>
      </c>
      <c r="AX98">
        <v>0</v>
      </c>
      <c r="AY98">
        <v>0</v>
      </c>
      <c r="AZ98" t="e">
        <f t="shared" si="130"/>
        <v>#DIV/0!</v>
      </c>
      <c r="BA98">
        <v>0</v>
      </c>
      <c r="BB98" t="s">
        <v>286</v>
      </c>
      <c r="BC98" t="s">
        <v>286</v>
      </c>
      <c r="BD98">
        <v>0</v>
      </c>
      <c r="BE98">
        <v>0</v>
      </c>
      <c r="BF98" t="e">
        <f t="shared" si="131"/>
        <v>#DIV/0!</v>
      </c>
      <c r="BG98">
        <v>0.5</v>
      </c>
      <c r="BH98">
        <f t="shared" si="132"/>
        <v>1009.1946374999999</v>
      </c>
      <c r="BI98">
        <f t="shared" si="133"/>
        <v>6.9207314796175723</v>
      </c>
      <c r="BJ98" t="e">
        <f t="shared" si="134"/>
        <v>#DIV/0!</v>
      </c>
      <c r="BK98">
        <f t="shared" si="135"/>
        <v>6.8576776198115428E-3</v>
      </c>
      <c r="BL98" t="e">
        <f t="shared" si="136"/>
        <v>#DIV/0!</v>
      </c>
      <c r="BM98" t="e">
        <f t="shared" si="137"/>
        <v>#DIV/0!</v>
      </c>
      <c r="BN98" t="s">
        <v>286</v>
      </c>
      <c r="BO98">
        <v>0</v>
      </c>
      <c r="BP98" t="e">
        <f t="shared" si="138"/>
        <v>#DIV/0!</v>
      </c>
      <c r="BQ98" t="e">
        <f t="shared" si="139"/>
        <v>#DIV/0!</v>
      </c>
      <c r="BR98" t="e">
        <f t="shared" si="140"/>
        <v>#DIV/0!</v>
      </c>
      <c r="BS98" t="e">
        <f t="shared" si="141"/>
        <v>#DIV/0!</v>
      </c>
      <c r="BT98" t="e">
        <f t="shared" si="142"/>
        <v>#DIV/0!</v>
      </c>
      <c r="BU98" t="e">
        <f t="shared" si="143"/>
        <v>#DIV/0!</v>
      </c>
      <c r="BV98" t="e">
        <f t="shared" si="144"/>
        <v>#DIV/0!</v>
      </c>
      <c r="BW98" t="e">
        <f t="shared" si="145"/>
        <v>#DIV/0!</v>
      </c>
      <c r="BX98">
        <f t="shared" si="146"/>
        <v>1200.0074999999999</v>
      </c>
      <c r="BY98">
        <f t="shared" si="147"/>
        <v>1009.1946374999999</v>
      </c>
      <c r="BZ98">
        <f t="shared" si="148"/>
        <v>0.84099027506078083</v>
      </c>
      <c r="CA98">
        <f t="shared" si="149"/>
        <v>0.16151123086730707</v>
      </c>
      <c r="CB98">
        <v>9</v>
      </c>
      <c r="CC98">
        <v>0.5</v>
      </c>
      <c r="CD98" t="s">
        <v>287</v>
      </c>
      <c r="CE98">
        <v>2</v>
      </c>
      <c r="CF98" t="b">
        <v>1</v>
      </c>
      <c r="CG98">
        <v>1617086500.6875</v>
      </c>
      <c r="CH98">
        <v>527.26625000000001</v>
      </c>
      <c r="CI98">
        <v>548.42062499999997</v>
      </c>
      <c r="CJ98">
        <v>21.480399999999999</v>
      </c>
      <c r="CK98">
        <v>20.043712500000002</v>
      </c>
      <c r="CL98">
        <v>522.90449999999998</v>
      </c>
      <c r="CM98">
        <v>21.498049999999999</v>
      </c>
      <c r="CN98">
        <v>600.02087500000005</v>
      </c>
      <c r="CO98">
        <v>101.11125</v>
      </c>
      <c r="CP98">
        <v>4.5252287500000002E-2</v>
      </c>
      <c r="CQ98">
        <v>26.644649999999999</v>
      </c>
      <c r="CR98">
        <v>26.120525000000001</v>
      </c>
      <c r="CS98">
        <v>999.9</v>
      </c>
      <c r="CT98">
        <v>0</v>
      </c>
      <c r="CU98">
        <v>0</v>
      </c>
      <c r="CV98">
        <v>9989.3675000000003</v>
      </c>
      <c r="CW98">
        <v>0</v>
      </c>
      <c r="CX98">
        <v>43.466949999999997</v>
      </c>
      <c r="CY98">
        <v>1200.0074999999999</v>
      </c>
      <c r="CZ98">
        <v>0.96699000000000002</v>
      </c>
      <c r="DA98">
        <v>3.3009499999999997E-2</v>
      </c>
      <c r="DB98">
        <v>0</v>
      </c>
      <c r="DC98">
        <v>2.6540750000000002</v>
      </c>
      <c r="DD98">
        <v>0</v>
      </c>
      <c r="DE98">
        <v>3586.4575</v>
      </c>
      <c r="DF98">
        <v>10372.299999999999</v>
      </c>
      <c r="DG98">
        <v>39.85125</v>
      </c>
      <c r="DH98">
        <v>42.75</v>
      </c>
      <c r="DI98">
        <v>41.554375</v>
      </c>
      <c r="DJ98">
        <v>40.945</v>
      </c>
      <c r="DK98">
        <v>39.960625</v>
      </c>
      <c r="DL98">
        <v>1160.39625</v>
      </c>
      <c r="DM98">
        <v>39.611249999999998</v>
      </c>
      <c r="DN98">
        <v>0</v>
      </c>
      <c r="DO98">
        <v>1617086503.9000001</v>
      </c>
      <c r="DP98">
        <v>0</v>
      </c>
      <c r="DQ98">
        <v>2.6651500000000001</v>
      </c>
      <c r="DR98">
        <v>0.32244444417274598</v>
      </c>
      <c r="DS98">
        <v>56.793162411020603</v>
      </c>
      <c r="DT98">
        <v>3581.8376923076898</v>
      </c>
      <c r="DU98">
        <v>15</v>
      </c>
      <c r="DV98">
        <v>1617085932.5</v>
      </c>
      <c r="DW98" t="s">
        <v>288</v>
      </c>
      <c r="DX98">
        <v>1617085932.5</v>
      </c>
      <c r="DY98">
        <v>1617085930.5</v>
      </c>
      <c r="DZ98">
        <v>3</v>
      </c>
      <c r="EA98">
        <v>4.1000000000000002E-2</v>
      </c>
      <c r="EB98">
        <v>4.0000000000000001E-3</v>
      </c>
      <c r="EC98">
        <v>4.3620000000000001</v>
      </c>
      <c r="ED98">
        <v>-1.7999999999999999E-2</v>
      </c>
      <c r="EE98">
        <v>400</v>
      </c>
      <c r="EF98">
        <v>20</v>
      </c>
      <c r="EG98">
        <v>0.24</v>
      </c>
      <c r="EH98">
        <v>0.04</v>
      </c>
      <c r="EI98">
        <v>100</v>
      </c>
      <c r="EJ98">
        <v>100</v>
      </c>
      <c r="EK98">
        <v>4.3620000000000001</v>
      </c>
      <c r="EL98">
        <v>-1.77E-2</v>
      </c>
      <c r="EM98">
        <v>4.3617000000000399</v>
      </c>
      <c r="EN98">
        <v>0</v>
      </c>
      <c r="EO98">
        <v>0</v>
      </c>
      <c r="EP98">
        <v>0</v>
      </c>
      <c r="EQ98">
        <v>-1.7669999999998999E-2</v>
      </c>
      <c r="ER98">
        <v>0</v>
      </c>
      <c r="ES98">
        <v>0</v>
      </c>
      <c r="ET98">
        <v>0</v>
      </c>
      <c r="EU98">
        <v>-1</v>
      </c>
      <c r="EV98">
        <v>-1</v>
      </c>
      <c r="EW98">
        <v>-1</v>
      </c>
      <c r="EX98">
        <v>-1</v>
      </c>
      <c r="EY98">
        <v>9.5</v>
      </c>
      <c r="EZ98">
        <v>9.5</v>
      </c>
      <c r="FA98">
        <v>18</v>
      </c>
      <c r="FB98">
        <v>646.29700000000003</v>
      </c>
      <c r="FC98">
        <v>393.79500000000002</v>
      </c>
      <c r="FD98">
        <v>24.9999</v>
      </c>
      <c r="FE98">
        <v>26.988800000000001</v>
      </c>
      <c r="FF98">
        <v>30.000299999999999</v>
      </c>
      <c r="FG98">
        <v>26.963000000000001</v>
      </c>
      <c r="FH98">
        <v>27.002800000000001</v>
      </c>
      <c r="FI98">
        <v>27.420100000000001</v>
      </c>
      <c r="FJ98">
        <v>16.674399999999999</v>
      </c>
      <c r="FK98">
        <v>53.243400000000001</v>
      </c>
      <c r="FL98">
        <v>25</v>
      </c>
      <c r="FM98">
        <v>561.78099999999995</v>
      </c>
      <c r="FN98">
        <v>20</v>
      </c>
      <c r="FO98">
        <v>97.058700000000002</v>
      </c>
      <c r="FP98">
        <v>99.621300000000005</v>
      </c>
    </row>
    <row r="99" spans="1:172" x14ac:dyDescent="0.15">
      <c r="A99">
        <v>83</v>
      </c>
      <c r="B99">
        <v>1617086507</v>
      </c>
      <c r="C99">
        <v>329</v>
      </c>
      <c r="D99" t="s">
        <v>451</v>
      </c>
      <c r="E99" t="s">
        <v>452</v>
      </c>
      <c r="F99">
        <v>4</v>
      </c>
      <c r="G99">
        <v>1617086505</v>
      </c>
      <c r="H99">
        <f t="shared" si="100"/>
        <v>9.7612587443518149E-4</v>
      </c>
      <c r="I99">
        <f t="shared" si="101"/>
        <v>0.97612587443518151</v>
      </c>
      <c r="J99">
        <f t="shared" si="102"/>
        <v>7.0470230421683011</v>
      </c>
      <c r="K99">
        <f t="shared" si="103"/>
        <v>534.46199999999999</v>
      </c>
      <c r="L99">
        <f t="shared" si="104"/>
        <v>381.74242817883567</v>
      </c>
      <c r="M99">
        <f t="shared" si="105"/>
        <v>38.616253971685005</v>
      </c>
      <c r="N99">
        <f t="shared" si="106"/>
        <v>54.065041784000904</v>
      </c>
      <c r="O99">
        <f t="shared" si="107"/>
        <v>7.9521604987483618E-2</v>
      </c>
      <c r="P99">
        <f t="shared" si="108"/>
        <v>2.9461076750720685</v>
      </c>
      <c r="Q99">
        <f t="shared" si="109"/>
        <v>7.8348120191457274E-2</v>
      </c>
      <c r="R99">
        <f t="shared" si="110"/>
        <v>4.9071565465445222E-2</v>
      </c>
      <c r="S99">
        <f t="shared" si="111"/>
        <v>193.80977099999956</v>
      </c>
      <c r="T99">
        <f t="shared" si="112"/>
        <v>27.529574716808657</v>
      </c>
      <c r="U99">
        <f t="shared" si="113"/>
        <v>26.119742857142899</v>
      </c>
      <c r="V99">
        <f t="shared" si="114"/>
        <v>3.3982411223340843</v>
      </c>
      <c r="W99">
        <f t="shared" si="115"/>
        <v>61.983251465487399</v>
      </c>
      <c r="X99">
        <f t="shared" si="116"/>
        <v>2.1726356657886905</v>
      </c>
      <c r="Y99">
        <f t="shared" si="117"/>
        <v>3.5051979598043923</v>
      </c>
      <c r="Z99">
        <f t="shared" si="118"/>
        <v>1.2256054565453938</v>
      </c>
      <c r="AA99">
        <f t="shared" si="119"/>
        <v>-43.047151062591503</v>
      </c>
      <c r="AB99">
        <f t="shared" si="120"/>
        <v>83.417808525100781</v>
      </c>
      <c r="AC99">
        <f t="shared" si="121"/>
        <v>6.0729576254484554</v>
      </c>
      <c r="AD99">
        <f t="shared" si="122"/>
        <v>240.2533860879573</v>
      </c>
      <c r="AE99">
        <f t="shared" si="123"/>
        <v>13.705472356150063</v>
      </c>
      <c r="AF99">
        <f t="shared" si="124"/>
        <v>0.97700120134333779</v>
      </c>
      <c r="AG99">
        <f t="shared" si="125"/>
        <v>7.0470230421683011</v>
      </c>
      <c r="AH99">
        <v>567.14083081476497</v>
      </c>
      <c r="AI99">
        <v>548.73493333333295</v>
      </c>
      <c r="AJ99">
        <v>1.69463761317837</v>
      </c>
      <c r="AK99">
        <v>66.499915544852101</v>
      </c>
      <c r="AL99">
        <f t="shared" si="126"/>
        <v>0.97612587443518151</v>
      </c>
      <c r="AM99">
        <v>20.044175110649402</v>
      </c>
      <c r="AN99">
        <v>21.476926666666699</v>
      </c>
      <c r="AO99">
        <v>-3.88087056125933E-6</v>
      </c>
      <c r="AP99">
        <v>79.88</v>
      </c>
      <c r="AQ99">
        <v>0</v>
      </c>
      <c r="AR99">
        <v>0</v>
      </c>
      <c r="AS99">
        <f t="shared" si="127"/>
        <v>1</v>
      </c>
      <c r="AT99">
        <f t="shared" si="128"/>
        <v>0</v>
      </c>
      <c r="AU99">
        <f t="shared" si="129"/>
        <v>53444.690022254654</v>
      </c>
      <c r="AV99" t="s">
        <v>286</v>
      </c>
      <c r="AW99" t="s">
        <v>286</v>
      </c>
      <c r="AX99">
        <v>0</v>
      </c>
      <c r="AY99">
        <v>0</v>
      </c>
      <c r="AZ99" t="e">
        <f t="shared" si="130"/>
        <v>#DIV/0!</v>
      </c>
      <c r="BA99">
        <v>0</v>
      </c>
      <c r="BB99" t="s">
        <v>286</v>
      </c>
      <c r="BC99" t="s">
        <v>286</v>
      </c>
      <c r="BD99">
        <v>0</v>
      </c>
      <c r="BE99">
        <v>0</v>
      </c>
      <c r="BF99" t="e">
        <f t="shared" si="131"/>
        <v>#DIV/0!</v>
      </c>
      <c r="BG99">
        <v>0.5</v>
      </c>
      <c r="BH99">
        <f t="shared" si="132"/>
        <v>1009.1690999999978</v>
      </c>
      <c r="BI99">
        <f t="shared" si="133"/>
        <v>7.0470230421683011</v>
      </c>
      <c r="BJ99" t="e">
        <f t="shared" si="134"/>
        <v>#DIV/0!</v>
      </c>
      <c r="BK99">
        <f t="shared" si="135"/>
        <v>6.9829952603268535E-3</v>
      </c>
      <c r="BL99" t="e">
        <f t="shared" si="136"/>
        <v>#DIV/0!</v>
      </c>
      <c r="BM99" t="e">
        <f t="shared" si="137"/>
        <v>#DIV/0!</v>
      </c>
      <c r="BN99" t="s">
        <v>286</v>
      </c>
      <c r="BO99">
        <v>0</v>
      </c>
      <c r="BP99" t="e">
        <f t="shared" si="138"/>
        <v>#DIV/0!</v>
      </c>
      <c r="BQ99" t="e">
        <f t="shared" si="139"/>
        <v>#DIV/0!</v>
      </c>
      <c r="BR99" t="e">
        <f t="shared" si="140"/>
        <v>#DIV/0!</v>
      </c>
      <c r="BS99" t="e">
        <f t="shared" si="141"/>
        <v>#DIV/0!</v>
      </c>
      <c r="BT99" t="e">
        <f t="shared" si="142"/>
        <v>#DIV/0!</v>
      </c>
      <c r="BU99" t="e">
        <f t="shared" si="143"/>
        <v>#DIV/0!</v>
      </c>
      <c r="BV99" t="e">
        <f t="shared" si="144"/>
        <v>#DIV/0!</v>
      </c>
      <c r="BW99" t="e">
        <f t="shared" si="145"/>
        <v>#DIV/0!</v>
      </c>
      <c r="BX99">
        <f t="shared" si="146"/>
        <v>1199.9771428571401</v>
      </c>
      <c r="BY99">
        <f t="shared" si="147"/>
        <v>1009.1690999999978</v>
      </c>
      <c r="BZ99">
        <f t="shared" si="148"/>
        <v>0.84099026886226413</v>
      </c>
      <c r="CA99">
        <f t="shared" si="149"/>
        <v>0.16151121890416961</v>
      </c>
      <c r="CB99">
        <v>9</v>
      </c>
      <c r="CC99">
        <v>0.5</v>
      </c>
      <c r="CD99" t="s">
        <v>287</v>
      </c>
      <c r="CE99">
        <v>2</v>
      </c>
      <c r="CF99" t="b">
        <v>1</v>
      </c>
      <c r="CG99">
        <v>1617086505</v>
      </c>
      <c r="CH99">
        <v>534.46199999999999</v>
      </c>
      <c r="CI99">
        <v>555.80328571428595</v>
      </c>
      <c r="CJ99">
        <v>21.477671428571401</v>
      </c>
      <c r="CK99">
        <v>20.0436571428571</v>
      </c>
      <c r="CL99">
        <v>530.10028571428597</v>
      </c>
      <c r="CM99">
        <v>21.495371428571399</v>
      </c>
      <c r="CN99">
        <v>600.005</v>
      </c>
      <c r="CO99">
        <v>101.112142857143</v>
      </c>
      <c r="CP99">
        <v>4.5735128571428599E-2</v>
      </c>
      <c r="CQ99">
        <v>26.644942857142901</v>
      </c>
      <c r="CR99">
        <v>26.119742857142899</v>
      </c>
      <c r="CS99">
        <v>999.9</v>
      </c>
      <c r="CT99">
        <v>0</v>
      </c>
      <c r="CU99">
        <v>0</v>
      </c>
      <c r="CV99">
        <v>9983.6614285714295</v>
      </c>
      <c r="CW99">
        <v>0</v>
      </c>
      <c r="CX99">
        <v>43.627428571428602</v>
      </c>
      <c r="CY99">
        <v>1199.9771428571401</v>
      </c>
      <c r="CZ99">
        <v>0.96699000000000002</v>
      </c>
      <c r="DA99">
        <v>3.3009499999999997E-2</v>
      </c>
      <c r="DB99">
        <v>0</v>
      </c>
      <c r="DC99">
        <v>2.5030999999999999</v>
      </c>
      <c r="DD99">
        <v>0</v>
      </c>
      <c r="DE99">
        <v>3590.4414285714302</v>
      </c>
      <c r="DF99">
        <v>10372.0285714286</v>
      </c>
      <c r="DG99">
        <v>39.8212857142857</v>
      </c>
      <c r="DH99">
        <v>42.713999999999999</v>
      </c>
      <c r="DI99">
        <v>41.544285714285699</v>
      </c>
      <c r="DJ99">
        <v>40.9372857142857</v>
      </c>
      <c r="DK99">
        <v>39.9372857142857</v>
      </c>
      <c r="DL99">
        <v>1160.3671428571399</v>
      </c>
      <c r="DM99">
        <v>39.61</v>
      </c>
      <c r="DN99">
        <v>0</v>
      </c>
      <c r="DO99">
        <v>1617086507.5</v>
      </c>
      <c r="DP99">
        <v>0</v>
      </c>
      <c r="DQ99">
        <v>2.6375999999999999</v>
      </c>
      <c r="DR99">
        <v>-0.99174016891723704</v>
      </c>
      <c r="DS99">
        <v>55.438632418328702</v>
      </c>
      <c r="DT99">
        <v>3585.1592307692299</v>
      </c>
      <c r="DU99">
        <v>15</v>
      </c>
      <c r="DV99">
        <v>1617085932.5</v>
      </c>
      <c r="DW99" t="s">
        <v>288</v>
      </c>
      <c r="DX99">
        <v>1617085932.5</v>
      </c>
      <c r="DY99">
        <v>1617085930.5</v>
      </c>
      <c r="DZ99">
        <v>3</v>
      </c>
      <c r="EA99">
        <v>4.1000000000000002E-2</v>
      </c>
      <c r="EB99">
        <v>4.0000000000000001E-3</v>
      </c>
      <c r="EC99">
        <v>4.3620000000000001</v>
      </c>
      <c r="ED99">
        <v>-1.7999999999999999E-2</v>
      </c>
      <c r="EE99">
        <v>400</v>
      </c>
      <c r="EF99">
        <v>20</v>
      </c>
      <c r="EG99">
        <v>0.24</v>
      </c>
      <c r="EH99">
        <v>0.04</v>
      </c>
      <c r="EI99">
        <v>100</v>
      </c>
      <c r="EJ99">
        <v>100</v>
      </c>
      <c r="EK99">
        <v>4.3620000000000001</v>
      </c>
      <c r="EL99">
        <v>-1.7600000000000001E-2</v>
      </c>
      <c r="EM99">
        <v>4.3617000000000399</v>
      </c>
      <c r="EN99">
        <v>0</v>
      </c>
      <c r="EO99">
        <v>0</v>
      </c>
      <c r="EP99">
        <v>0</v>
      </c>
      <c r="EQ99">
        <v>-1.7669999999998999E-2</v>
      </c>
      <c r="ER99">
        <v>0</v>
      </c>
      <c r="ES99">
        <v>0</v>
      </c>
      <c r="ET99">
        <v>0</v>
      </c>
      <c r="EU99">
        <v>-1</v>
      </c>
      <c r="EV99">
        <v>-1</v>
      </c>
      <c r="EW99">
        <v>-1</v>
      </c>
      <c r="EX99">
        <v>-1</v>
      </c>
      <c r="EY99">
        <v>9.6</v>
      </c>
      <c r="EZ99">
        <v>9.6</v>
      </c>
      <c r="FA99">
        <v>18</v>
      </c>
      <c r="FB99">
        <v>646.22299999999996</v>
      </c>
      <c r="FC99">
        <v>393.72199999999998</v>
      </c>
      <c r="FD99">
        <v>24.9999</v>
      </c>
      <c r="FE99">
        <v>26.9909</v>
      </c>
      <c r="FF99">
        <v>30.0002</v>
      </c>
      <c r="FG99">
        <v>26.9649</v>
      </c>
      <c r="FH99">
        <v>27.002800000000001</v>
      </c>
      <c r="FI99">
        <v>27.671399999999998</v>
      </c>
      <c r="FJ99">
        <v>16.674399999999999</v>
      </c>
      <c r="FK99">
        <v>53.243400000000001</v>
      </c>
      <c r="FL99">
        <v>25</v>
      </c>
      <c r="FM99">
        <v>568.53200000000004</v>
      </c>
      <c r="FN99">
        <v>20</v>
      </c>
      <c r="FO99">
        <v>97.058199999999999</v>
      </c>
      <c r="FP99">
        <v>99.620800000000003</v>
      </c>
    </row>
    <row r="100" spans="1:172" x14ac:dyDescent="0.15">
      <c r="A100">
        <v>84</v>
      </c>
      <c r="B100">
        <v>1617086511</v>
      </c>
      <c r="C100">
        <v>333</v>
      </c>
      <c r="D100" t="s">
        <v>453</v>
      </c>
      <c r="E100" t="s">
        <v>454</v>
      </c>
      <c r="F100">
        <v>4</v>
      </c>
      <c r="G100">
        <v>1617086508.6875</v>
      </c>
      <c r="H100">
        <f t="shared" si="100"/>
        <v>9.7704578422303239E-4</v>
      </c>
      <c r="I100">
        <f t="shared" si="101"/>
        <v>0.97704578422303245</v>
      </c>
      <c r="J100">
        <f t="shared" si="102"/>
        <v>7.0476524511127945</v>
      </c>
      <c r="K100">
        <f t="shared" si="103"/>
        <v>540.580375</v>
      </c>
      <c r="L100">
        <f t="shared" si="104"/>
        <v>387.82665454652602</v>
      </c>
      <c r="M100">
        <f t="shared" si="105"/>
        <v>39.232089986522432</v>
      </c>
      <c r="N100">
        <f t="shared" si="106"/>
        <v>54.684477377518135</v>
      </c>
      <c r="O100">
        <f t="shared" si="107"/>
        <v>7.9577967600396177E-2</v>
      </c>
      <c r="P100">
        <f t="shared" si="108"/>
        <v>2.9489257966171145</v>
      </c>
      <c r="Q100">
        <f t="shared" si="109"/>
        <v>7.8403937149391673E-2</v>
      </c>
      <c r="R100">
        <f t="shared" si="110"/>
        <v>4.9106499769531027E-2</v>
      </c>
      <c r="S100">
        <f t="shared" si="111"/>
        <v>193.81082550000005</v>
      </c>
      <c r="T100">
        <f t="shared" si="112"/>
        <v>27.529336808220066</v>
      </c>
      <c r="U100">
        <f t="shared" si="113"/>
        <v>26.120725</v>
      </c>
      <c r="V100">
        <f t="shared" si="114"/>
        <v>3.3984384446037734</v>
      </c>
      <c r="W100">
        <f t="shared" si="115"/>
        <v>61.977670553882803</v>
      </c>
      <c r="X100">
        <f t="shared" si="116"/>
        <v>2.1725401065663967</v>
      </c>
      <c r="Y100">
        <f t="shared" si="117"/>
        <v>3.5053594095273568</v>
      </c>
      <c r="Z100">
        <f t="shared" si="118"/>
        <v>1.2258983380373767</v>
      </c>
      <c r="AA100">
        <f t="shared" si="119"/>
        <v>-43.087719084235729</v>
      </c>
      <c r="AB100">
        <f t="shared" si="120"/>
        <v>83.46580596229127</v>
      </c>
      <c r="AC100">
        <f t="shared" si="121"/>
        <v>6.0706986576004587</v>
      </c>
      <c r="AD100">
        <f t="shared" si="122"/>
        <v>240.25961103565601</v>
      </c>
      <c r="AE100">
        <f t="shared" si="123"/>
        <v>13.716682535230674</v>
      </c>
      <c r="AF100">
        <f t="shared" si="124"/>
        <v>0.97763544986746354</v>
      </c>
      <c r="AG100">
        <f t="shared" si="125"/>
        <v>7.0476524511127945</v>
      </c>
      <c r="AH100">
        <v>573.97266809078496</v>
      </c>
      <c r="AI100">
        <v>555.52909696969698</v>
      </c>
      <c r="AJ100">
        <v>1.7027236803279799</v>
      </c>
      <c r="AK100">
        <v>66.499915544852101</v>
      </c>
      <c r="AL100">
        <f t="shared" si="126"/>
        <v>0.97704578422303245</v>
      </c>
      <c r="AM100">
        <v>20.041372569350699</v>
      </c>
      <c r="AN100">
        <v>21.475493333333301</v>
      </c>
      <c r="AO100">
        <v>-1.8079096044723801E-6</v>
      </c>
      <c r="AP100">
        <v>79.88</v>
      </c>
      <c r="AQ100">
        <v>0</v>
      </c>
      <c r="AR100">
        <v>0</v>
      </c>
      <c r="AS100">
        <f t="shared" si="127"/>
        <v>1</v>
      </c>
      <c r="AT100">
        <f t="shared" si="128"/>
        <v>0</v>
      </c>
      <c r="AU100">
        <f t="shared" si="129"/>
        <v>53526.725928229818</v>
      </c>
      <c r="AV100" t="s">
        <v>286</v>
      </c>
      <c r="AW100" t="s">
        <v>286</v>
      </c>
      <c r="AX100">
        <v>0</v>
      </c>
      <c r="AY100">
        <v>0</v>
      </c>
      <c r="AZ100" t="e">
        <f t="shared" si="130"/>
        <v>#DIV/0!</v>
      </c>
      <c r="BA100">
        <v>0</v>
      </c>
      <c r="BB100" t="s">
        <v>286</v>
      </c>
      <c r="BC100" t="s">
        <v>286</v>
      </c>
      <c r="BD100">
        <v>0</v>
      </c>
      <c r="BE100">
        <v>0</v>
      </c>
      <c r="BF100" t="e">
        <f t="shared" si="131"/>
        <v>#DIV/0!</v>
      </c>
      <c r="BG100">
        <v>0.5</v>
      </c>
      <c r="BH100">
        <f t="shared" si="132"/>
        <v>1009.1746500000002</v>
      </c>
      <c r="BI100">
        <f t="shared" si="133"/>
        <v>7.0476524511127945</v>
      </c>
      <c r="BJ100" t="e">
        <f t="shared" si="134"/>
        <v>#DIV/0!</v>
      </c>
      <c r="BK100">
        <f t="shared" si="135"/>
        <v>6.9835805438759222E-3</v>
      </c>
      <c r="BL100" t="e">
        <f t="shared" si="136"/>
        <v>#DIV/0!</v>
      </c>
      <c r="BM100" t="e">
        <f t="shared" si="137"/>
        <v>#DIV/0!</v>
      </c>
      <c r="BN100" t="s">
        <v>286</v>
      </c>
      <c r="BO100">
        <v>0</v>
      </c>
      <c r="BP100" t="e">
        <f t="shared" si="138"/>
        <v>#DIV/0!</v>
      </c>
      <c r="BQ100" t="e">
        <f t="shared" si="139"/>
        <v>#DIV/0!</v>
      </c>
      <c r="BR100" t="e">
        <f t="shared" si="140"/>
        <v>#DIV/0!</v>
      </c>
      <c r="BS100" t="e">
        <f t="shared" si="141"/>
        <v>#DIV/0!</v>
      </c>
      <c r="BT100" t="e">
        <f t="shared" si="142"/>
        <v>#DIV/0!</v>
      </c>
      <c r="BU100" t="e">
        <f t="shared" si="143"/>
        <v>#DIV/0!</v>
      </c>
      <c r="BV100" t="e">
        <f t="shared" si="144"/>
        <v>#DIV/0!</v>
      </c>
      <c r="BW100" t="e">
        <f t="shared" si="145"/>
        <v>#DIV/0!</v>
      </c>
      <c r="BX100">
        <f t="shared" si="146"/>
        <v>1199.9837500000001</v>
      </c>
      <c r="BY100">
        <f t="shared" si="147"/>
        <v>1009.1746500000002</v>
      </c>
      <c r="BZ100">
        <f t="shared" si="148"/>
        <v>0.84099026340981708</v>
      </c>
      <c r="CA100">
        <f t="shared" si="149"/>
        <v>0.16151120838094685</v>
      </c>
      <c r="CB100">
        <v>9</v>
      </c>
      <c r="CC100">
        <v>0.5</v>
      </c>
      <c r="CD100" t="s">
        <v>287</v>
      </c>
      <c r="CE100">
        <v>2</v>
      </c>
      <c r="CF100" t="b">
        <v>1</v>
      </c>
      <c r="CG100">
        <v>1617086508.6875</v>
      </c>
      <c r="CH100">
        <v>540.580375</v>
      </c>
      <c r="CI100">
        <v>561.94837500000006</v>
      </c>
      <c r="CJ100">
        <v>21.476524999999999</v>
      </c>
      <c r="CK100">
        <v>20.041550000000001</v>
      </c>
      <c r="CL100">
        <v>536.21849999999995</v>
      </c>
      <c r="CM100">
        <v>21.494187499999999</v>
      </c>
      <c r="CN100">
        <v>599.99324999999999</v>
      </c>
      <c r="CO100">
        <v>101.11262499999999</v>
      </c>
      <c r="CP100">
        <v>4.6203374999999998E-2</v>
      </c>
      <c r="CQ100">
        <v>26.645724999999999</v>
      </c>
      <c r="CR100">
        <v>26.120725</v>
      </c>
      <c r="CS100">
        <v>999.9</v>
      </c>
      <c r="CT100">
        <v>0</v>
      </c>
      <c r="CU100">
        <v>0</v>
      </c>
      <c r="CV100">
        <v>9999.6137500000004</v>
      </c>
      <c r="CW100">
        <v>0</v>
      </c>
      <c r="CX100">
        <v>43.753087499999999</v>
      </c>
      <c r="CY100">
        <v>1199.9837500000001</v>
      </c>
      <c r="CZ100">
        <v>0.96699000000000002</v>
      </c>
      <c r="DA100">
        <v>3.3009499999999997E-2</v>
      </c>
      <c r="DB100">
        <v>0</v>
      </c>
      <c r="DC100">
        <v>2.54115</v>
      </c>
      <c r="DD100">
        <v>0</v>
      </c>
      <c r="DE100">
        <v>3592.90625</v>
      </c>
      <c r="DF100">
        <v>10372.0875</v>
      </c>
      <c r="DG100">
        <v>39.843499999999999</v>
      </c>
      <c r="DH100">
        <v>42.741875</v>
      </c>
      <c r="DI100">
        <v>41.530999999999999</v>
      </c>
      <c r="DJ100">
        <v>40.937249999999999</v>
      </c>
      <c r="DK100">
        <v>39.944875000000003</v>
      </c>
      <c r="DL100">
        <v>1160.37375</v>
      </c>
      <c r="DM100">
        <v>39.61</v>
      </c>
      <c r="DN100">
        <v>0</v>
      </c>
      <c r="DO100">
        <v>1617086511.7</v>
      </c>
      <c r="DP100">
        <v>0</v>
      </c>
      <c r="DQ100">
        <v>2.6062080000000001</v>
      </c>
      <c r="DR100">
        <v>-0.76348461325657402</v>
      </c>
      <c r="DS100">
        <v>49.708461540475298</v>
      </c>
      <c r="DT100">
        <v>3588.9748</v>
      </c>
      <c r="DU100">
        <v>15</v>
      </c>
      <c r="DV100">
        <v>1617085932.5</v>
      </c>
      <c r="DW100" t="s">
        <v>288</v>
      </c>
      <c r="DX100">
        <v>1617085932.5</v>
      </c>
      <c r="DY100">
        <v>1617085930.5</v>
      </c>
      <c r="DZ100">
        <v>3</v>
      </c>
      <c r="EA100">
        <v>4.1000000000000002E-2</v>
      </c>
      <c r="EB100">
        <v>4.0000000000000001E-3</v>
      </c>
      <c r="EC100">
        <v>4.3620000000000001</v>
      </c>
      <c r="ED100">
        <v>-1.7999999999999999E-2</v>
      </c>
      <c r="EE100">
        <v>400</v>
      </c>
      <c r="EF100">
        <v>20</v>
      </c>
      <c r="EG100">
        <v>0.24</v>
      </c>
      <c r="EH100">
        <v>0.04</v>
      </c>
      <c r="EI100">
        <v>100</v>
      </c>
      <c r="EJ100">
        <v>100</v>
      </c>
      <c r="EK100">
        <v>4.3620000000000001</v>
      </c>
      <c r="EL100">
        <v>-1.7600000000000001E-2</v>
      </c>
      <c r="EM100">
        <v>4.3617000000000399</v>
      </c>
      <c r="EN100">
        <v>0</v>
      </c>
      <c r="EO100">
        <v>0</v>
      </c>
      <c r="EP100">
        <v>0</v>
      </c>
      <c r="EQ100">
        <v>-1.7669999999998999E-2</v>
      </c>
      <c r="ER100">
        <v>0</v>
      </c>
      <c r="ES100">
        <v>0</v>
      </c>
      <c r="ET100">
        <v>0</v>
      </c>
      <c r="EU100">
        <v>-1</v>
      </c>
      <c r="EV100">
        <v>-1</v>
      </c>
      <c r="EW100">
        <v>-1</v>
      </c>
      <c r="EX100">
        <v>-1</v>
      </c>
      <c r="EY100">
        <v>9.6</v>
      </c>
      <c r="EZ100">
        <v>9.6999999999999993</v>
      </c>
      <c r="FA100">
        <v>18</v>
      </c>
      <c r="FB100">
        <v>646.32500000000005</v>
      </c>
      <c r="FC100">
        <v>393.76900000000001</v>
      </c>
      <c r="FD100">
        <v>25</v>
      </c>
      <c r="FE100">
        <v>26.9909</v>
      </c>
      <c r="FF100">
        <v>30.0002</v>
      </c>
      <c r="FG100">
        <v>26.965299999999999</v>
      </c>
      <c r="FH100">
        <v>27.004999999999999</v>
      </c>
      <c r="FI100">
        <v>27.905899999999999</v>
      </c>
      <c r="FJ100">
        <v>16.674399999999999</v>
      </c>
      <c r="FK100">
        <v>53.243400000000001</v>
      </c>
      <c r="FL100">
        <v>25</v>
      </c>
      <c r="FM100">
        <v>575.31899999999996</v>
      </c>
      <c r="FN100">
        <v>20</v>
      </c>
      <c r="FO100">
        <v>97.058499999999995</v>
      </c>
      <c r="FP100">
        <v>99.621200000000002</v>
      </c>
    </row>
    <row r="101" spans="1:172" x14ac:dyDescent="0.15">
      <c r="A101">
        <v>85</v>
      </c>
      <c r="B101">
        <v>1617086515</v>
      </c>
      <c r="C101">
        <v>337</v>
      </c>
      <c r="D101" t="s">
        <v>455</v>
      </c>
      <c r="E101" t="s">
        <v>456</v>
      </c>
      <c r="F101">
        <v>4</v>
      </c>
      <c r="G101">
        <v>1617086513</v>
      </c>
      <c r="H101">
        <f t="shared" si="100"/>
        <v>9.7538607009727571E-4</v>
      </c>
      <c r="I101">
        <f t="shared" si="101"/>
        <v>0.97538607009727574</v>
      </c>
      <c r="J101">
        <f t="shared" si="102"/>
        <v>7.0796705940573244</v>
      </c>
      <c r="K101">
        <f t="shared" si="103"/>
        <v>547.56842857142897</v>
      </c>
      <c r="L101">
        <f t="shared" si="104"/>
        <v>393.7948729441498</v>
      </c>
      <c r="M101">
        <f t="shared" si="105"/>
        <v>39.835839014464781</v>
      </c>
      <c r="N101">
        <f t="shared" si="106"/>
        <v>55.391396050675645</v>
      </c>
      <c r="O101">
        <f t="shared" si="107"/>
        <v>7.9444237001549914E-2</v>
      </c>
      <c r="P101">
        <f t="shared" si="108"/>
        <v>2.9494064145571199</v>
      </c>
      <c r="Q101">
        <f t="shared" si="109"/>
        <v>7.8274305512018721E-2</v>
      </c>
      <c r="R101">
        <f t="shared" si="110"/>
        <v>4.9025119364018238E-2</v>
      </c>
      <c r="S101">
        <f t="shared" si="111"/>
        <v>193.81524300000027</v>
      </c>
      <c r="T101">
        <f t="shared" si="112"/>
        <v>27.532330919832699</v>
      </c>
      <c r="U101">
        <f t="shared" si="113"/>
        <v>26.118971428571399</v>
      </c>
      <c r="V101">
        <f t="shared" si="114"/>
        <v>3.3980861416765982</v>
      </c>
      <c r="W101">
        <f t="shared" si="115"/>
        <v>61.95932092078661</v>
      </c>
      <c r="X101">
        <f t="shared" si="116"/>
        <v>2.172239038898494</v>
      </c>
      <c r="Y101">
        <f t="shared" si="117"/>
        <v>3.5059116314002949</v>
      </c>
      <c r="Z101">
        <f t="shared" si="118"/>
        <v>1.2258471027781042</v>
      </c>
      <c r="AA101">
        <f t="shared" si="119"/>
        <v>-43.014525691289862</v>
      </c>
      <c r="AB101">
        <f t="shared" si="120"/>
        <v>84.183589327384865</v>
      </c>
      <c r="AC101">
        <f t="shared" si="121"/>
        <v>6.1219356144993844</v>
      </c>
      <c r="AD101">
        <f t="shared" si="122"/>
        <v>241.10624225059468</v>
      </c>
      <c r="AE101">
        <f t="shared" si="123"/>
        <v>13.244102699044941</v>
      </c>
      <c r="AF101">
        <f t="shared" si="124"/>
        <v>0.9760404674637253</v>
      </c>
      <c r="AG101">
        <f t="shared" si="125"/>
        <v>7.0796705940573244</v>
      </c>
      <c r="AH101">
        <v>579.791443112553</v>
      </c>
      <c r="AI101">
        <v>561.92687272727198</v>
      </c>
      <c r="AJ101">
        <v>1.56312361982063</v>
      </c>
      <c r="AK101">
        <v>66.499915544852101</v>
      </c>
      <c r="AL101">
        <f t="shared" si="126"/>
        <v>0.97538607009727574</v>
      </c>
      <c r="AM101">
        <v>20.041120301991299</v>
      </c>
      <c r="AN101">
        <v>21.472801212121201</v>
      </c>
      <c r="AO101">
        <v>-4.8237559541369504E-6</v>
      </c>
      <c r="AP101">
        <v>79.88</v>
      </c>
      <c r="AQ101">
        <v>0</v>
      </c>
      <c r="AR101">
        <v>0</v>
      </c>
      <c r="AS101">
        <f t="shared" si="127"/>
        <v>1</v>
      </c>
      <c r="AT101">
        <f t="shared" si="128"/>
        <v>0</v>
      </c>
      <c r="AU101">
        <f t="shared" si="129"/>
        <v>53540.274249648755</v>
      </c>
      <c r="AV101" t="s">
        <v>286</v>
      </c>
      <c r="AW101" t="s">
        <v>286</v>
      </c>
      <c r="AX101">
        <v>0</v>
      </c>
      <c r="AY101">
        <v>0</v>
      </c>
      <c r="AZ101" t="e">
        <f t="shared" si="130"/>
        <v>#DIV/0!</v>
      </c>
      <c r="BA101">
        <v>0</v>
      </c>
      <c r="BB101" t="s">
        <v>286</v>
      </c>
      <c r="BC101" t="s">
        <v>286</v>
      </c>
      <c r="BD101">
        <v>0</v>
      </c>
      <c r="BE101">
        <v>0</v>
      </c>
      <c r="BF101" t="e">
        <f t="shared" si="131"/>
        <v>#DIV/0!</v>
      </c>
      <c r="BG101">
        <v>0.5</v>
      </c>
      <c r="BH101">
        <f t="shared" si="132"/>
        <v>1009.1979000000014</v>
      </c>
      <c r="BI101">
        <f t="shared" si="133"/>
        <v>7.0796705940573244</v>
      </c>
      <c r="BJ101" t="e">
        <f t="shared" si="134"/>
        <v>#DIV/0!</v>
      </c>
      <c r="BK101">
        <f t="shared" si="135"/>
        <v>7.0151459828219171E-3</v>
      </c>
      <c r="BL101" t="e">
        <f t="shared" si="136"/>
        <v>#DIV/0!</v>
      </c>
      <c r="BM101" t="e">
        <f t="shared" si="137"/>
        <v>#DIV/0!</v>
      </c>
      <c r="BN101" t="s">
        <v>286</v>
      </c>
      <c r="BO101">
        <v>0</v>
      </c>
      <c r="BP101" t="e">
        <f t="shared" si="138"/>
        <v>#DIV/0!</v>
      </c>
      <c r="BQ101" t="e">
        <f t="shared" si="139"/>
        <v>#DIV/0!</v>
      </c>
      <c r="BR101" t="e">
        <f t="shared" si="140"/>
        <v>#DIV/0!</v>
      </c>
      <c r="BS101" t="e">
        <f t="shared" si="141"/>
        <v>#DIV/0!</v>
      </c>
      <c r="BT101" t="e">
        <f t="shared" si="142"/>
        <v>#DIV/0!</v>
      </c>
      <c r="BU101" t="e">
        <f t="shared" si="143"/>
        <v>#DIV/0!</v>
      </c>
      <c r="BV101" t="e">
        <f t="shared" si="144"/>
        <v>#DIV/0!</v>
      </c>
      <c r="BW101" t="e">
        <f t="shared" si="145"/>
        <v>#DIV/0!</v>
      </c>
      <c r="BX101">
        <f t="shared" si="146"/>
        <v>1200.0114285714301</v>
      </c>
      <c r="BY101">
        <f t="shared" si="147"/>
        <v>1009.1979000000014</v>
      </c>
      <c r="BZ101">
        <f t="shared" si="148"/>
        <v>0.84099024056913751</v>
      </c>
      <c r="CA101">
        <f t="shared" si="149"/>
        <v>0.16151116429843526</v>
      </c>
      <c r="CB101">
        <v>9</v>
      </c>
      <c r="CC101">
        <v>0.5</v>
      </c>
      <c r="CD101" t="s">
        <v>287</v>
      </c>
      <c r="CE101">
        <v>2</v>
      </c>
      <c r="CF101" t="b">
        <v>1</v>
      </c>
      <c r="CG101">
        <v>1617086513</v>
      </c>
      <c r="CH101">
        <v>547.56842857142897</v>
      </c>
      <c r="CI101">
        <v>568.23614285714302</v>
      </c>
      <c r="CJ101">
        <v>21.473542857142899</v>
      </c>
      <c r="CK101">
        <v>20.040928571428601</v>
      </c>
      <c r="CL101">
        <v>543.20657142857101</v>
      </c>
      <c r="CM101">
        <v>21.4912285714286</v>
      </c>
      <c r="CN101">
        <v>600.00328571428599</v>
      </c>
      <c r="CO101">
        <v>101.113</v>
      </c>
      <c r="CP101">
        <v>4.5856428571428597E-2</v>
      </c>
      <c r="CQ101">
        <v>26.648399999999999</v>
      </c>
      <c r="CR101">
        <v>26.118971428571399</v>
      </c>
      <c r="CS101">
        <v>999.9</v>
      </c>
      <c r="CT101">
        <v>0</v>
      </c>
      <c r="CU101">
        <v>0</v>
      </c>
      <c r="CV101">
        <v>10002.3071428571</v>
      </c>
      <c r="CW101">
        <v>0</v>
      </c>
      <c r="CX101">
        <v>43.614857142857097</v>
      </c>
      <c r="CY101">
        <v>1200.0114285714301</v>
      </c>
      <c r="CZ101">
        <v>0.96699100000000004</v>
      </c>
      <c r="DA101">
        <v>3.3008514285714302E-2</v>
      </c>
      <c r="DB101">
        <v>0</v>
      </c>
      <c r="DC101">
        <v>2.69827142857143</v>
      </c>
      <c r="DD101">
        <v>0</v>
      </c>
      <c r="DE101">
        <v>3596.35142857143</v>
      </c>
      <c r="DF101">
        <v>10372.357142857099</v>
      </c>
      <c r="DG101">
        <v>39.838999999999999</v>
      </c>
      <c r="DH101">
        <v>42.731999999999999</v>
      </c>
      <c r="DI101">
        <v>41.526571428571401</v>
      </c>
      <c r="DJ101">
        <v>40.928142857142902</v>
      </c>
      <c r="DK101">
        <v>39.963999999999999</v>
      </c>
      <c r="DL101">
        <v>1160.40142857143</v>
      </c>
      <c r="DM101">
        <v>39.61</v>
      </c>
      <c r="DN101">
        <v>0</v>
      </c>
      <c r="DO101">
        <v>1617086515.9000001</v>
      </c>
      <c r="DP101">
        <v>0</v>
      </c>
      <c r="DQ101">
        <v>2.61660769230769</v>
      </c>
      <c r="DR101">
        <v>2.2570941215283101E-2</v>
      </c>
      <c r="DS101">
        <v>45.824273500858098</v>
      </c>
      <c r="DT101">
        <v>3592.20461538462</v>
      </c>
      <c r="DU101">
        <v>15</v>
      </c>
      <c r="DV101">
        <v>1617085932.5</v>
      </c>
      <c r="DW101" t="s">
        <v>288</v>
      </c>
      <c r="DX101">
        <v>1617085932.5</v>
      </c>
      <c r="DY101">
        <v>1617085930.5</v>
      </c>
      <c r="DZ101">
        <v>3</v>
      </c>
      <c r="EA101">
        <v>4.1000000000000002E-2</v>
      </c>
      <c r="EB101">
        <v>4.0000000000000001E-3</v>
      </c>
      <c r="EC101">
        <v>4.3620000000000001</v>
      </c>
      <c r="ED101">
        <v>-1.7999999999999999E-2</v>
      </c>
      <c r="EE101">
        <v>400</v>
      </c>
      <c r="EF101">
        <v>20</v>
      </c>
      <c r="EG101">
        <v>0.24</v>
      </c>
      <c r="EH101">
        <v>0.04</v>
      </c>
      <c r="EI101">
        <v>100</v>
      </c>
      <c r="EJ101">
        <v>100</v>
      </c>
      <c r="EK101">
        <v>4.3620000000000001</v>
      </c>
      <c r="EL101">
        <v>-1.77E-2</v>
      </c>
      <c r="EM101">
        <v>4.3617000000000399</v>
      </c>
      <c r="EN101">
        <v>0</v>
      </c>
      <c r="EO101">
        <v>0</v>
      </c>
      <c r="EP101">
        <v>0</v>
      </c>
      <c r="EQ101">
        <v>-1.7669999999998999E-2</v>
      </c>
      <c r="ER101">
        <v>0</v>
      </c>
      <c r="ES101">
        <v>0</v>
      </c>
      <c r="ET101">
        <v>0</v>
      </c>
      <c r="EU101">
        <v>-1</v>
      </c>
      <c r="EV101">
        <v>-1</v>
      </c>
      <c r="EW101">
        <v>-1</v>
      </c>
      <c r="EX101">
        <v>-1</v>
      </c>
      <c r="EY101">
        <v>9.6999999999999993</v>
      </c>
      <c r="EZ101">
        <v>9.6999999999999993</v>
      </c>
      <c r="FA101">
        <v>18</v>
      </c>
      <c r="FB101">
        <v>646.42200000000003</v>
      </c>
      <c r="FC101">
        <v>393.71100000000001</v>
      </c>
      <c r="FD101">
        <v>25</v>
      </c>
      <c r="FE101">
        <v>26.9909</v>
      </c>
      <c r="FF101">
        <v>30.000299999999999</v>
      </c>
      <c r="FG101">
        <v>26.965299999999999</v>
      </c>
      <c r="FH101">
        <v>27.004999999999999</v>
      </c>
      <c r="FI101">
        <v>28.167200000000001</v>
      </c>
      <c r="FJ101">
        <v>16.674399999999999</v>
      </c>
      <c r="FK101">
        <v>53.243400000000001</v>
      </c>
      <c r="FL101">
        <v>25</v>
      </c>
      <c r="FM101">
        <v>582.07000000000005</v>
      </c>
      <c r="FN101">
        <v>20</v>
      </c>
      <c r="FO101">
        <v>97.058400000000006</v>
      </c>
      <c r="FP101">
        <v>99.621099999999998</v>
      </c>
    </row>
    <row r="102" spans="1:172" x14ac:dyDescent="0.15">
      <c r="A102">
        <v>86</v>
      </c>
      <c r="B102">
        <v>1617086519</v>
      </c>
      <c r="C102">
        <v>341</v>
      </c>
      <c r="D102" t="s">
        <v>457</v>
      </c>
      <c r="E102" t="s">
        <v>458</v>
      </c>
      <c r="F102">
        <v>4</v>
      </c>
      <c r="G102">
        <v>1617086516.6875</v>
      </c>
      <c r="H102">
        <f t="shared" si="100"/>
        <v>9.7573044338268209E-4</v>
      </c>
      <c r="I102">
        <f t="shared" si="101"/>
        <v>0.97573044338268211</v>
      </c>
      <c r="J102">
        <f t="shared" si="102"/>
        <v>7.1483421799639544</v>
      </c>
      <c r="K102">
        <f t="shared" si="103"/>
        <v>553.23012500000004</v>
      </c>
      <c r="L102">
        <f t="shared" si="104"/>
        <v>398.0472077620725</v>
      </c>
      <c r="M102">
        <f t="shared" si="105"/>
        <v>40.265266858785893</v>
      </c>
      <c r="N102">
        <f t="shared" si="106"/>
        <v>55.963107347708473</v>
      </c>
      <c r="O102">
        <f t="shared" si="107"/>
        <v>7.94918645280423E-2</v>
      </c>
      <c r="P102">
        <f t="shared" si="108"/>
        <v>2.9516440376031401</v>
      </c>
      <c r="Q102">
        <f t="shared" si="109"/>
        <v>7.8321414874974793E-2</v>
      </c>
      <c r="R102">
        <f t="shared" si="110"/>
        <v>4.905460885962358E-2</v>
      </c>
      <c r="S102">
        <f t="shared" si="111"/>
        <v>193.81022700000003</v>
      </c>
      <c r="T102">
        <f t="shared" si="112"/>
        <v>27.530401200653756</v>
      </c>
      <c r="U102">
        <f t="shared" si="113"/>
        <v>26.116512499999999</v>
      </c>
      <c r="V102">
        <f t="shared" si="114"/>
        <v>3.3975921820265951</v>
      </c>
      <c r="W102">
        <f t="shared" si="115"/>
        <v>61.958794492566483</v>
      </c>
      <c r="X102">
        <f t="shared" si="116"/>
        <v>2.1720686879566311</v>
      </c>
      <c r="Y102">
        <f t="shared" si="117"/>
        <v>3.5056664768021357</v>
      </c>
      <c r="Z102">
        <f t="shared" si="118"/>
        <v>1.225523494069964</v>
      </c>
      <c r="AA102">
        <f t="shared" si="119"/>
        <v>-43.029712553176282</v>
      </c>
      <c r="AB102">
        <f t="shared" si="120"/>
        <v>84.449778001636673</v>
      </c>
      <c r="AC102">
        <f t="shared" si="121"/>
        <v>6.1365254200398169</v>
      </c>
      <c r="AD102">
        <f t="shared" si="122"/>
        <v>241.36681786850022</v>
      </c>
      <c r="AE102">
        <f t="shared" si="123"/>
        <v>13.337132076646585</v>
      </c>
      <c r="AF102">
        <f t="shared" si="124"/>
        <v>0.97612160871268006</v>
      </c>
      <c r="AG102">
        <f t="shared" si="125"/>
        <v>7.1483421799639544</v>
      </c>
      <c r="AH102">
        <v>586.24538789606902</v>
      </c>
      <c r="AI102">
        <v>568.22169696969695</v>
      </c>
      <c r="AJ102">
        <v>1.5753927406092201</v>
      </c>
      <c r="AK102">
        <v>66.499915544852101</v>
      </c>
      <c r="AL102">
        <f t="shared" si="126"/>
        <v>0.97573044338268211</v>
      </c>
      <c r="AM102">
        <v>20.039750108744599</v>
      </c>
      <c r="AN102">
        <v>21.471829696969699</v>
      </c>
      <c r="AO102">
        <v>-5.7125712565469299E-7</v>
      </c>
      <c r="AP102">
        <v>79.88</v>
      </c>
      <c r="AQ102">
        <v>0</v>
      </c>
      <c r="AR102">
        <v>0</v>
      </c>
      <c r="AS102">
        <f t="shared" si="127"/>
        <v>1</v>
      </c>
      <c r="AT102">
        <f t="shared" si="128"/>
        <v>0</v>
      </c>
      <c r="AU102">
        <f t="shared" si="129"/>
        <v>53605.741036102852</v>
      </c>
      <c r="AV102" t="s">
        <v>286</v>
      </c>
      <c r="AW102" t="s">
        <v>286</v>
      </c>
      <c r="AX102">
        <v>0</v>
      </c>
      <c r="AY102">
        <v>0</v>
      </c>
      <c r="AZ102" t="e">
        <f t="shared" si="130"/>
        <v>#DIV/0!</v>
      </c>
      <c r="BA102">
        <v>0</v>
      </c>
      <c r="BB102" t="s">
        <v>286</v>
      </c>
      <c r="BC102" t="s">
        <v>286</v>
      </c>
      <c r="BD102">
        <v>0</v>
      </c>
      <c r="BE102">
        <v>0</v>
      </c>
      <c r="BF102" t="e">
        <f t="shared" si="131"/>
        <v>#DIV/0!</v>
      </c>
      <c r="BG102">
        <v>0.5</v>
      </c>
      <c r="BH102">
        <f t="shared" si="132"/>
        <v>1009.1715</v>
      </c>
      <c r="BI102">
        <f t="shared" si="133"/>
        <v>7.1483421799639544</v>
      </c>
      <c r="BJ102" t="e">
        <f t="shared" si="134"/>
        <v>#DIV/0!</v>
      </c>
      <c r="BK102">
        <f t="shared" si="135"/>
        <v>7.0833769879192531E-3</v>
      </c>
      <c r="BL102" t="e">
        <f t="shared" si="136"/>
        <v>#DIV/0!</v>
      </c>
      <c r="BM102" t="e">
        <f t="shared" si="137"/>
        <v>#DIV/0!</v>
      </c>
      <c r="BN102" t="s">
        <v>286</v>
      </c>
      <c r="BO102">
        <v>0</v>
      </c>
      <c r="BP102" t="e">
        <f t="shared" si="138"/>
        <v>#DIV/0!</v>
      </c>
      <c r="BQ102" t="e">
        <f t="shared" si="139"/>
        <v>#DIV/0!</v>
      </c>
      <c r="BR102" t="e">
        <f t="shared" si="140"/>
        <v>#DIV/0!</v>
      </c>
      <c r="BS102" t="e">
        <f t="shared" si="141"/>
        <v>#DIV/0!</v>
      </c>
      <c r="BT102" t="e">
        <f t="shared" si="142"/>
        <v>#DIV/0!</v>
      </c>
      <c r="BU102" t="e">
        <f t="shared" si="143"/>
        <v>#DIV/0!</v>
      </c>
      <c r="BV102" t="e">
        <f t="shared" si="144"/>
        <v>#DIV/0!</v>
      </c>
      <c r="BW102" t="e">
        <f t="shared" si="145"/>
        <v>#DIV/0!</v>
      </c>
      <c r="BX102">
        <f t="shared" si="146"/>
        <v>1199.98</v>
      </c>
      <c r="BY102">
        <f t="shared" si="147"/>
        <v>1009.1715</v>
      </c>
      <c r="BZ102">
        <f t="shared" si="148"/>
        <v>0.84099026650444175</v>
      </c>
      <c r="CA102">
        <f t="shared" si="149"/>
        <v>0.16151121435357257</v>
      </c>
      <c r="CB102">
        <v>9</v>
      </c>
      <c r="CC102">
        <v>0.5</v>
      </c>
      <c r="CD102" t="s">
        <v>287</v>
      </c>
      <c r="CE102">
        <v>2</v>
      </c>
      <c r="CF102" t="b">
        <v>1</v>
      </c>
      <c r="CG102">
        <v>1617086516.6875</v>
      </c>
      <c r="CH102">
        <v>553.23012500000004</v>
      </c>
      <c r="CI102">
        <v>574.04449999999997</v>
      </c>
      <c r="CJ102">
        <v>21.472249999999999</v>
      </c>
      <c r="CK102">
        <v>20.0396</v>
      </c>
      <c r="CL102">
        <v>548.86824999999999</v>
      </c>
      <c r="CM102">
        <v>21.489899999999999</v>
      </c>
      <c r="CN102">
        <v>600.03899999999999</v>
      </c>
      <c r="CO102">
        <v>101.111625</v>
      </c>
      <c r="CP102">
        <v>4.5388724999999998E-2</v>
      </c>
      <c r="CQ102">
        <v>26.647212499999998</v>
      </c>
      <c r="CR102">
        <v>26.116512499999999</v>
      </c>
      <c r="CS102">
        <v>999.9</v>
      </c>
      <c r="CT102">
        <v>0</v>
      </c>
      <c r="CU102">
        <v>0</v>
      </c>
      <c r="CV102">
        <v>10015.1625</v>
      </c>
      <c r="CW102">
        <v>0</v>
      </c>
      <c r="CX102">
        <v>43.688337500000003</v>
      </c>
      <c r="CY102">
        <v>1199.98</v>
      </c>
      <c r="CZ102">
        <v>0.96699000000000002</v>
      </c>
      <c r="DA102">
        <v>3.3009499999999997E-2</v>
      </c>
      <c r="DB102">
        <v>0</v>
      </c>
      <c r="DC102">
        <v>2.6667125</v>
      </c>
      <c r="DD102">
        <v>0</v>
      </c>
      <c r="DE102">
        <v>3598.895</v>
      </c>
      <c r="DF102">
        <v>10372.075000000001</v>
      </c>
      <c r="DG102">
        <v>39.843499999999999</v>
      </c>
      <c r="DH102">
        <v>42.734250000000003</v>
      </c>
      <c r="DI102">
        <v>41.491999999999997</v>
      </c>
      <c r="DJ102">
        <v>40.945</v>
      </c>
      <c r="DK102">
        <v>39.937249999999999</v>
      </c>
      <c r="DL102">
        <v>1160.3699999999999</v>
      </c>
      <c r="DM102">
        <v>39.61</v>
      </c>
      <c r="DN102">
        <v>0</v>
      </c>
      <c r="DO102">
        <v>1617086519.5</v>
      </c>
      <c r="DP102">
        <v>0</v>
      </c>
      <c r="DQ102">
        <v>2.6192769230769199</v>
      </c>
      <c r="DR102">
        <v>0.80231794788948796</v>
      </c>
      <c r="DS102">
        <v>43.325811891970503</v>
      </c>
      <c r="DT102">
        <v>3594.8776923076898</v>
      </c>
      <c r="DU102">
        <v>15</v>
      </c>
      <c r="DV102">
        <v>1617085932.5</v>
      </c>
      <c r="DW102" t="s">
        <v>288</v>
      </c>
      <c r="DX102">
        <v>1617085932.5</v>
      </c>
      <c r="DY102">
        <v>1617085930.5</v>
      </c>
      <c r="DZ102">
        <v>3</v>
      </c>
      <c r="EA102">
        <v>4.1000000000000002E-2</v>
      </c>
      <c r="EB102">
        <v>4.0000000000000001E-3</v>
      </c>
      <c r="EC102">
        <v>4.3620000000000001</v>
      </c>
      <c r="ED102">
        <v>-1.7999999999999999E-2</v>
      </c>
      <c r="EE102">
        <v>400</v>
      </c>
      <c r="EF102">
        <v>20</v>
      </c>
      <c r="EG102">
        <v>0.24</v>
      </c>
      <c r="EH102">
        <v>0.04</v>
      </c>
      <c r="EI102">
        <v>100</v>
      </c>
      <c r="EJ102">
        <v>100</v>
      </c>
      <c r="EK102">
        <v>4.3620000000000001</v>
      </c>
      <c r="EL102">
        <v>-1.77E-2</v>
      </c>
      <c r="EM102">
        <v>4.3617000000000399</v>
      </c>
      <c r="EN102">
        <v>0</v>
      </c>
      <c r="EO102">
        <v>0</v>
      </c>
      <c r="EP102">
        <v>0</v>
      </c>
      <c r="EQ102">
        <v>-1.7669999999998999E-2</v>
      </c>
      <c r="ER102">
        <v>0</v>
      </c>
      <c r="ES102">
        <v>0</v>
      </c>
      <c r="ET102">
        <v>0</v>
      </c>
      <c r="EU102">
        <v>-1</v>
      </c>
      <c r="EV102">
        <v>-1</v>
      </c>
      <c r="EW102">
        <v>-1</v>
      </c>
      <c r="EX102">
        <v>-1</v>
      </c>
      <c r="EY102">
        <v>9.8000000000000007</v>
      </c>
      <c r="EZ102">
        <v>9.8000000000000007</v>
      </c>
      <c r="FA102">
        <v>18</v>
      </c>
      <c r="FB102">
        <v>646.28700000000003</v>
      </c>
      <c r="FC102">
        <v>393.9</v>
      </c>
      <c r="FD102">
        <v>25</v>
      </c>
      <c r="FE102">
        <v>26.991700000000002</v>
      </c>
      <c r="FF102">
        <v>30.0001</v>
      </c>
      <c r="FG102">
        <v>26.965299999999999</v>
      </c>
      <c r="FH102">
        <v>27.004999999999999</v>
      </c>
      <c r="FI102">
        <v>28.448799999999999</v>
      </c>
      <c r="FJ102">
        <v>16.674399999999999</v>
      </c>
      <c r="FK102">
        <v>53.243400000000001</v>
      </c>
      <c r="FL102">
        <v>25</v>
      </c>
      <c r="FM102">
        <v>588.75699999999995</v>
      </c>
      <c r="FN102">
        <v>20</v>
      </c>
      <c r="FO102">
        <v>97.058400000000006</v>
      </c>
      <c r="FP102">
        <v>99.620800000000003</v>
      </c>
    </row>
    <row r="103" spans="1:172" x14ac:dyDescent="0.15">
      <c r="A103">
        <v>87</v>
      </c>
      <c r="B103">
        <v>1617086523</v>
      </c>
      <c r="C103">
        <v>345</v>
      </c>
      <c r="D103" t="s">
        <v>459</v>
      </c>
      <c r="E103" t="s">
        <v>460</v>
      </c>
      <c r="F103">
        <v>4</v>
      </c>
      <c r="G103">
        <v>1617086521</v>
      </c>
      <c r="H103">
        <f t="shared" si="100"/>
        <v>9.7392798880894214E-4</v>
      </c>
      <c r="I103">
        <f t="shared" si="101"/>
        <v>0.97392798880894216</v>
      </c>
      <c r="J103">
        <f t="shared" si="102"/>
        <v>7.2107709577479344</v>
      </c>
      <c r="K103">
        <f t="shared" si="103"/>
        <v>560.06628571428598</v>
      </c>
      <c r="L103">
        <f t="shared" si="104"/>
        <v>403.10814581336223</v>
      </c>
      <c r="M103">
        <f t="shared" si="105"/>
        <v>40.778088433719034</v>
      </c>
      <c r="N103">
        <f t="shared" si="106"/>
        <v>56.655844752330623</v>
      </c>
      <c r="O103">
        <f t="shared" si="107"/>
        <v>7.9286801004930949E-2</v>
      </c>
      <c r="P103">
        <f t="shared" si="108"/>
        <v>2.9484200747200235</v>
      </c>
      <c r="Q103">
        <f t="shared" si="109"/>
        <v>7.8121081534100023E-2</v>
      </c>
      <c r="R103">
        <f t="shared" si="110"/>
        <v>4.8928983428833901E-2</v>
      </c>
      <c r="S103">
        <f t="shared" si="111"/>
        <v>193.82749242857096</v>
      </c>
      <c r="T103">
        <f t="shared" si="112"/>
        <v>27.532912598463692</v>
      </c>
      <c r="U103">
        <f t="shared" si="113"/>
        <v>26.119285714285699</v>
      </c>
      <c r="V103">
        <f t="shared" si="114"/>
        <v>3.3981492811992999</v>
      </c>
      <c r="W103">
        <f t="shared" si="115"/>
        <v>61.945240699459447</v>
      </c>
      <c r="X103">
        <f t="shared" si="116"/>
        <v>2.1717271292252702</v>
      </c>
      <c r="Y103">
        <f t="shared" si="117"/>
        <v>3.5058821383257959</v>
      </c>
      <c r="Z103">
        <f t="shared" si="118"/>
        <v>1.2264221519740297</v>
      </c>
      <c r="AA103">
        <f t="shared" si="119"/>
        <v>-42.950224306474347</v>
      </c>
      <c r="AB103">
        <f t="shared" si="120"/>
        <v>84.082771425327763</v>
      </c>
      <c r="AC103">
        <f t="shared" si="121"/>
        <v>6.1166547848742958</v>
      </c>
      <c r="AD103">
        <f t="shared" si="122"/>
        <v>241.07669433229867</v>
      </c>
      <c r="AE103">
        <f t="shared" si="123"/>
        <v>13.957582157289366</v>
      </c>
      <c r="AF103">
        <f t="shared" si="124"/>
        <v>0.97463958758846281</v>
      </c>
      <c r="AG103">
        <f t="shared" si="125"/>
        <v>7.2107709577479344</v>
      </c>
      <c r="AH103">
        <v>593.72093950880503</v>
      </c>
      <c r="AI103">
        <v>574.93976363636398</v>
      </c>
      <c r="AJ103">
        <v>1.72226255347505</v>
      </c>
      <c r="AK103">
        <v>66.499915544852101</v>
      </c>
      <c r="AL103">
        <f t="shared" si="126"/>
        <v>0.97392798880894216</v>
      </c>
      <c r="AM103">
        <v>20.037890859567099</v>
      </c>
      <c r="AN103">
        <v>21.467502424242401</v>
      </c>
      <c r="AO103">
        <v>-1.01344388510133E-5</v>
      </c>
      <c r="AP103">
        <v>79.88</v>
      </c>
      <c r="AQ103">
        <v>0</v>
      </c>
      <c r="AR103">
        <v>0</v>
      </c>
      <c r="AS103">
        <f t="shared" si="127"/>
        <v>1</v>
      </c>
      <c r="AT103">
        <f t="shared" si="128"/>
        <v>0</v>
      </c>
      <c r="AU103">
        <f t="shared" si="129"/>
        <v>53511.536206847049</v>
      </c>
      <c r="AV103" t="s">
        <v>286</v>
      </c>
      <c r="AW103" t="s">
        <v>286</v>
      </c>
      <c r="AX103">
        <v>0</v>
      </c>
      <c r="AY103">
        <v>0</v>
      </c>
      <c r="AZ103" t="e">
        <f t="shared" si="130"/>
        <v>#DIV/0!</v>
      </c>
      <c r="BA103">
        <v>0</v>
      </c>
      <c r="BB103" t="s">
        <v>286</v>
      </c>
      <c r="BC103" t="s">
        <v>286</v>
      </c>
      <c r="BD103">
        <v>0</v>
      </c>
      <c r="BE103">
        <v>0</v>
      </c>
      <c r="BF103" t="e">
        <f t="shared" si="131"/>
        <v>#DIV/0!</v>
      </c>
      <c r="BG103">
        <v>0.5</v>
      </c>
      <c r="BH103">
        <f t="shared" si="132"/>
        <v>1009.2615857142833</v>
      </c>
      <c r="BI103">
        <f t="shared" si="133"/>
        <v>7.2107709577479344</v>
      </c>
      <c r="BJ103" t="e">
        <f t="shared" si="134"/>
        <v>#DIV/0!</v>
      </c>
      <c r="BK103">
        <f t="shared" si="135"/>
        <v>7.1446006266498935E-3</v>
      </c>
      <c r="BL103" t="e">
        <f t="shared" si="136"/>
        <v>#DIV/0!</v>
      </c>
      <c r="BM103" t="e">
        <f t="shared" si="137"/>
        <v>#DIV/0!</v>
      </c>
      <c r="BN103" t="s">
        <v>286</v>
      </c>
      <c r="BO103">
        <v>0</v>
      </c>
      <c r="BP103" t="e">
        <f t="shared" si="138"/>
        <v>#DIV/0!</v>
      </c>
      <c r="BQ103" t="e">
        <f t="shared" si="139"/>
        <v>#DIV/0!</v>
      </c>
      <c r="BR103" t="e">
        <f t="shared" si="140"/>
        <v>#DIV/0!</v>
      </c>
      <c r="BS103" t="e">
        <f t="shared" si="141"/>
        <v>#DIV/0!</v>
      </c>
      <c r="BT103" t="e">
        <f t="shared" si="142"/>
        <v>#DIV/0!</v>
      </c>
      <c r="BU103" t="e">
        <f t="shared" si="143"/>
        <v>#DIV/0!</v>
      </c>
      <c r="BV103" t="e">
        <f t="shared" si="144"/>
        <v>#DIV/0!</v>
      </c>
      <c r="BW103" t="e">
        <f t="shared" si="145"/>
        <v>#DIV/0!</v>
      </c>
      <c r="BX103">
        <f t="shared" si="146"/>
        <v>1200.08714285714</v>
      </c>
      <c r="BY103">
        <f t="shared" si="147"/>
        <v>1009.2615857142833</v>
      </c>
      <c r="BZ103">
        <f t="shared" si="148"/>
        <v>0.8409902495175946</v>
      </c>
      <c r="CA103">
        <f t="shared" si="149"/>
        <v>0.1615111815689575</v>
      </c>
      <c r="CB103">
        <v>9</v>
      </c>
      <c r="CC103">
        <v>0.5</v>
      </c>
      <c r="CD103" t="s">
        <v>287</v>
      </c>
      <c r="CE103">
        <v>2</v>
      </c>
      <c r="CF103" t="b">
        <v>1</v>
      </c>
      <c r="CG103">
        <v>1617086521</v>
      </c>
      <c r="CH103">
        <v>560.06628571428598</v>
      </c>
      <c r="CI103">
        <v>581.82185714285697</v>
      </c>
      <c r="CJ103">
        <v>21.468414285714299</v>
      </c>
      <c r="CK103">
        <v>20.037814285714301</v>
      </c>
      <c r="CL103">
        <v>555.70485714285701</v>
      </c>
      <c r="CM103">
        <v>21.4861</v>
      </c>
      <c r="CN103">
        <v>599.988857142857</v>
      </c>
      <c r="CO103">
        <v>101.113142857143</v>
      </c>
      <c r="CP103">
        <v>4.6034542857142903E-2</v>
      </c>
      <c r="CQ103">
        <v>26.648257142857101</v>
      </c>
      <c r="CR103">
        <v>26.119285714285699</v>
      </c>
      <c r="CS103">
        <v>999.9</v>
      </c>
      <c r="CT103">
        <v>0</v>
      </c>
      <c r="CU103">
        <v>0</v>
      </c>
      <c r="CV103">
        <v>9996.69</v>
      </c>
      <c r="CW103">
        <v>0</v>
      </c>
      <c r="CX103">
        <v>43.567742857142903</v>
      </c>
      <c r="CY103">
        <v>1200.08714285714</v>
      </c>
      <c r="CZ103">
        <v>0.96699100000000004</v>
      </c>
      <c r="DA103">
        <v>3.3008514285714302E-2</v>
      </c>
      <c r="DB103">
        <v>0</v>
      </c>
      <c r="DC103">
        <v>2.65901428571429</v>
      </c>
      <c r="DD103">
        <v>0</v>
      </c>
      <c r="DE103">
        <v>3601.0571428571402</v>
      </c>
      <c r="DF103">
        <v>10373.0142857143</v>
      </c>
      <c r="DG103">
        <v>39.874714285714298</v>
      </c>
      <c r="DH103">
        <v>42.731999999999999</v>
      </c>
      <c r="DI103">
        <v>41.490857142857102</v>
      </c>
      <c r="DJ103">
        <v>40.946142857142902</v>
      </c>
      <c r="DK103">
        <v>39.963999999999999</v>
      </c>
      <c r="DL103">
        <v>1160.4742857142901</v>
      </c>
      <c r="DM103">
        <v>39.612857142857102</v>
      </c>
      <c r="DN103">
        <v>0</v>
      </c>
      <c r="DO103">
        <v>1617086523.7</v>
      </c>
      <c r="DP103">
        <v>0</v>
      </c>
      <c r="DQ103">
        <v>2.6623239999999999</v>
      </c>
      <c r="DR103">
        <v>0.39720000651250298</v>
      </c>
      <c r="DS103">
        <v>37.996153823834</v>
      </c>
      <c r="DT103">
        <v>3597.8395999999998</v>
      </c>
      <c r="DU103">
        <v>15</v>
      </c>
      <c r="DV103">
        <v>1617085932.5</v>
      </c>
      <c r="DW103" t="s">
        <v>288</v>
      </c>
      <c r="DX103">
        <v>1617085932.5</v>
      </c>
      <c r="DY103">
        <v>1617085930.5</v>
      </c>
      <c r="DZ103">
        <v>3</v>
      </c>
      <c r="EA103">
        <v>4.1000000000000002E-2</v>
      </c>
      <c r="EB103">
        <v>4.0000000000000001E-3</v>
      </c>
      <c r="EC103">
        <v>4.3620000000000001</v>
      </c>
      <c r="ED103">
        <v>-1.7999999999999999E-2</v>
      </c>
      <c r="EE103">
        <v>400</v>
      </c>
      <c r="EF103">
        <v>20</v>
      </c>
      <c r="EG103">
        <v>0.24</v>
      </c>
      <c r="EH103">
        <v>0.04</v>
      </c>
      <c r="EI103">
        <v>100</v>
      </c>
      <c r="EJ103">
        <v>100</v>
      </c>
      <c r="EK103">
        <v>4.3620000000000001</v>
      </c>
      <c r="EL103">
        <v>-1.77E-2</v>
      </c>
      <c r="EM103">
        <v>4.3617000000000399</v>
      </c>
      <c r="EN103">
        <v>0</v>
      </c>
      <c r="EO103">
        <v>0</v>
      </c>
      <c r="EP103">
        <v>0</v>
      </c>
      <c r="EQ103">
        <v>-1.7669999999998999E-2</v>
      </c>
      <c r="ER103">
        <v>0</v>
      </c>
      <c r="ES103">
        <v>0</v>
      </c>
      <c r="ET103">
        <v>0</v>
      </c>
      <c r="EU103">
        <v>-1</v>
      </c>
      <c r="EV103">
        <v>-1</v>
      </c>
      <c r="EW103">
        <v>-1</v>
      </c>
      <c r="EX103">
        <v>-1</v>
      </c>
      <c r="EY103">
        <v>9.8000000000000007</v>
      </c>
      <c r="EZ103">
        <v>9.9</v>
      </c>
      <c r="FA103">
        <v>18</v>
      </c>
      <c r="FB103">
        <v>646.23099999999999</v>
      </c>
      <c r="FC103">
        <v>393.71100000000001</v>
      </c>
      <c r="FD103">
        <v>25.0002</v>
      </c>
      <c r="FE103">
        <v>26.993200000000002</v>
      </c>
      <c r="FF103">
        <v>30</v>
      </c>
      <c r="FG103">
        <v>26.967199999999998</v>
      </c>
      <c r="FH103">
        <v>27.005099999999999</v>
      </c>
      <c r="FI103">
        <v>28.689399999999999</v>
      </c>
      <c r="FJ103">
        <v>16.674399999999999</v>
      </c>
      <c r="FK103">
        <v>53.620699999999999</v>
      </c>
      <c r="FL103">
        <v>25</v>
      </c>
      <c r="FM103">
        <v>595.48099999999999</v>
      </c>
      <c r="FN103">
        <v>20</v>
      </c>
      <c r="FO103">
        <v>97.058099999999996</v>
      </c>
      <c r="FP103">
        <v>99.620699999999999</v>
      </c>
    </row>
    <row r="104" spans="1:172" x14ac:dyDescent="0.15">
      <c r="A104">
        <v>88</v>
      </c>
      <c r="B104">
        <v>1617086527</v>
      </c>
      <c r="C104">
        <v>349</v>
      </c>
      <c r="D104" t="s">
        <v>461</v>
      </c>
      <c r="E104" t="s">
        <v>462</v>
      </c>
      <c r="F104">
        <v>4</v>
      </c>
      <c r="G104">
        <v>1617086524.6875</v>
      </c>
      <c r="H104">
        <f t="shared" si="100"/>
        <v>9.7055049467947006E-4</v>
      </c>
      <c r="I104">
        <f t="shared" si="101"/>
        <v>0.97055049467947008</v>
      </c>
      <c r="J104">
        <f t="shared" si="102"/>
        <v>7.1848976754464218</v>
      </c>
      <c r="K104">
        <f t="shared" si="103"/>
        <v>566.26149999999996</v>
      </c>
      <c r="L104">
        <f t="shared" si="104"/>
        <v>409.2573810159231</v>
      </c>
      <c r="M104">
        <f t="shared" si="105"/>
        <v>41.400323442723042</v>
      </c>
      <c r="N104">
        <f t="shared" si="106"/>
        <v>57.282801338772657</v>
      </c>
      <c r="O104">
        <f t="shared" si="107"/>
        <v>7.9038418397460952E-2</v>
      </c>
      <c r="P104">
        <f t="shared" si="108"/>
        <v>2.9485468484376396</v>
      </c>
      <c r="Q104">
        <f t="shared" si="109"/>
        <v>7.7879982695299693E-2</v>
      </c>
      <c r="R104">
        <f t="shared" si="110"/>
        <v>4.8777655588084903E-2</v>
      </c>
      <c r="S104">
        <f t="shared" si="111"/>
        <v>193.81521450000002</v>
      </c>
      <c r="T104">
        <f t="shared" si="112"/>
        <v>27.534121056015877</v>
      </c>
      <c r="U104">
        <f t="shared" si="113"/>
        <v>26.115725000000001</v>
      </c>
      <c r="V104">
        <f t="shared" si="114"/>
        <v>3.3974339990570654</v>
      </c>
      <c r="W104">
        <f t="shared" si="115"/>
        <v>61.93628447667593</v>
      </c>
      <c r="X104">
        <f t="shared" si="116"/>
        <v>2.1714697624821619</v>
      </c>
      <c r="Y104">
        <f t="shared" si="117"/>
        <v>3.5059735675618349</v>
      </c>
      <c r="Z104">
        <f t="shared" si="118"/>
        <v>1.2259642365749035</v>
      </c>
      <c r="AA104">
        <f t="shared" si="119"/>
        <v>-42.801276815364631</v>
      </c>
      <c r="AB104">
        <f t="shared" si="120"/>
        <v>84.722802698910769</v>
      </c>
      <c r="AC104">
        <f t="shared" si="121"/>
        <v>6.162853078226771</v>
      </c>
      <c r="AD104">
        <f t="shared" si="122"/>
        <v>241.89959346177289</v>
      </c>
      <c r="AE104">
        <f t="shared" si="123"/>
        <v>13.84248403076665</v>
      </c>
      <c r="AF104">
        <f t="shared" si="124"/>
        <v>0.9716180220770162</v>
      </c>
      <c r="AG104">
        <f t="shared" si="125"/>
        <v>7.1848976754464218</v>
      </c>
      <c r="AH104">
        <v>600.30713201710398</v>
      </c>
      <c r="AI104">
        <v>581.74413333333302</v>
      </c>
      <c r="AJ104">
        <v>1.6826605685210401</v>
      </c>
      <c r="AK104">
        <v>66.499915544852101</v>
      </c>
      <c r="AL104">
        <f t="shared" si="126"/>
        <v>0.97055049467947008</v>
      </c>
      <c r="AM104">
        <v>20.0384531276191</v>
      </c>
      <c r="AN104">
        <v>21.463034545454502</v>
      </c>
      <c r="AO104">
        <v>-3.5786806976476599E-6</v>
      </c>
      <c r="AP104">
        <v>79.88</v>
      </c>
      <c r="AQ104">
        <v>0</v>
      </c>
      <c r="AR104">
        <v>0</v>
      </c>
      <c r="AS104">
        <f t="shared" si="127"/>
        <v>1</v>
      </c>
      <c r="AT104">
        <f t="shared" si="128"/>
        <v>0</v>
      </c>
      <c r="AU104">
        <f t="shared" si="129"/>
        <v>53515.167229940933</v>
      </c>
      <c r="AV104" t="s">
        <v>286</v>
      </c>
      <c r="AW104" t="s">
        <v>286</v>
      </c>
      <c r="AX104">
        <v>0</v>
      </c>
      <c r="AY104">
        <v>0</v>
      </c>
      <c r="AZ104" t="e">
        <f t="shared" si="130"/>
        <v>#DIV/0!</v>
      </c>
      <c r="BA104">
        <v>0</v>
      </c>
      <c r="BB104" t="s">
        <v>286</v>
      </c>
      <c r="BC104" t="s">
        <v>286</v>
      </c>
      <c r="BD104">
        <v>0</v>
      </c>
      <c r="BE104">
        <v>0</v>
      </c>
      <c r="BF104" t="e">
        <f t="shared" si="131"/>
        <v>#DIV/0!</v>
      </c>
      <c r="BG104">
        <v>0.5</v>
      </c>
      <c r="BH104">
        <f t="shared" si="132"/>
        <v>1009.19775</v>
      </c>
      <c r="BI104">
        <f t="shared" si="133"/>
        <v>7.1848976754464218</v>
      </c>
      <c r="BJ104" t="e">
        <f t="shared" si="134"/>
        <v>#DIV/0!</v>
      </c>
      <c r="BK104">
        <f t="shared" si="135"/>
        <v>7.1194150754363269E-3</v>
      </c>
      <c r="BL104" t="e">
        <f t="shared" si="136"/>
        <v>#DIV/0!</v>
      </c>
      <c r="BM104" t="e">
        <f t="shared" si="137"/>
        <v>#DIV/0!</v>
      </c>
      <c r="BN104" t="s">
        <v>286</v>
      </c>
      <c r="BO104">
        <v>0</v>
      </c>
      <c r="BP104" t="e">
        <f t="shared" si="138"/>
        <v>#DIV/0!</v>
      </c>
      <c r="BQ104" t="e">
        <f t="shared" si="139"/>
        <v>#DIV/0!</v>
      </c>
      <c r="BR104" t="e">
        <f t="shared" si="140"/>
        <v>#DIV/0!</v>
      </c>
      <c r="BS104" t="e">
        <f t="shared" si="141"/>
        <v>#DIV/0!</v>
      </c>
      <c r="BT104" t="e">
        <f t="shared" si="142"/>
        <v>#DIV/0!</v>
      </c>
      <c r="BU104" t="e">
        <f t="shared" si="143"/>
        <v>#DIV/0!</v>
      </c>
      <c r="BV104" t="e">
        <f t="shared" si="144"/>
        <v>#DIV/0!</v>
      </c>
      <c r="BW104" t="e">
        <f t="shared" si="145"/>
        <v>#DIV/0!</v>
      </c>
      <c r="BX104">
        <f t="shared" si="146"/>
        <v>1200.01125</v>
      </c>
      <c r="BY104">
        <f t="shared" si="147"/>
        <v>1009.19775</v>
      </c>
      <c r="BZ104">
        <f t="shared" si="148"/>
        <v>0.84099024071649331</v>
      </c>
      <c r="CA104">
        <f t="shared" si="149"/>
        <v>0.16151116458283205</v>
      </c>
      <c r="CB104">
        <v>9</v>
      </c>
      <c r="CC104">
        <v>0.5</v>
      </c>
      <c r="CD104" t="s">
        <v>287</v>
      </c>
      <c r="CE104">
        <v>2</v>
      </c>
      <c r="CF104" t="b">
        <v>1</v>
      </c>
      <c r="CG104">
        <v>1617086524.6875</v>
      </c>
      <c r="CH104">
        <v>566.26149999999996</v>
      </c>
      <c r="CI104">
        <v>587.85024999999996</v>
      </c>
      <c r="CJ104">
        <v>21.465775000000001</v>
      </c>
      <c r="CK104">
        <v>20.039650000000002</v>
      </c>
      <c r="CL104">
        <v>561.89975000000004</v>
      </c>
      <c r="CM104">
        <v>21.483425</v>
      </c>
      <c r="CN104">
        <v>600.00725</v>
      </c>
      <c r="CO104">
        <v>101.11375</v>
      </c>
      <c r="CP104">
        <v>4.5875612500000003E-2</v>
      </c>
      <c r="CQ104">
        <v>26.648700000000002</v>
      </c>
      <c r="CR104">
        <v>26.115725000000001</v>
      </c>
      <c r="CS104">
        <v>999.9</v>
      </c>
      <c r="CT104">
        <v>0</v>
      </c>
      <c r="CU104">
        <v>0</v>
      </c>
      <c r="CV104">
        <v>9997.35</v>
      </c>
      <c r="CW104">
        <v>0</v>
      </c>
      <c r="CX104">
        <v>43.297087500000004</v>
      </c>
      <c r="CY104">
        <v>1200.01125</v>
      </c>
      <c r="CZ104">
        <v>0.96699087500000003</v>
      </c>
      <c r="DA104">
        <v>3.30086375E-2</v>
      </c>
      <c r="DB104">
        <v>0</v>
      </c>
      <c r="DC104">
        <v>2.6623000000000001</v>
      </c>
      <c r="DD104">
        <v>0</v>
      </c>
      <c r="DE104">
        <v>3602.84</v>
      </c>
      <c r="DF104">
        <v>10372.35</v>
      </c>
      <c r="DG104">
        <v>39.843499999999999</v>
      </c>
      <c r="DH104">
        <v>42.710625</v>
      </c>
      <c r="DI104">
        <v>41.530999999999999</v>
      </c>
      <c r="DJ104">
        <v>40.937249999999999</v>
      </c>
      <c r="DK104">
        <v>39.968499999999999</v>
      </c>
      <c r="DL104">
        <v>1160.4012499999999</v>
      </c>
      <c r="DM104">
        <v>39.61</v>
      </c>
      <c r="DN104">
        <v>0</v>
      </c>
      <c r="DO104">
        <v>1617086527.9000001</v>
      </c>
      <c r="DP104">
        <v>0</v>
      </c>
      <c r="DQ104">
        <v>2.6863192307692301</v>
      </c>
      <c r="DR104">
        <v>-0.170335041111559</v>
      </c>
      <c r="DS104">
        <v>31.959316218719401</v>
      </c>
      <c r="DT104">
        <v>3600.1603846153898</v>
      </c>
      <c r="DU104">
        <v>15</v>
      </c>
      <c r="DV104">
        <v>1617085932.5</v>
      </c>
      <c r="DW104" t="s">
        <v>288</v>
      </c>
      <c r="DX104">
        <v>1617085932.5</v>
      </c>
      <c r="DY104">
        <v>1617085930.5</v>
      </c>
      <c r="DZ104">
        <v>3</v>
      </c>
      <c r="EA104">
        <v>4.1000000000000002E-2</v>
      </c>
      <c r="EB104">
        <v>4.0000000000000001E-3</v>
      </c>
      <c r="EC104">
        <v>4.3620000000000001</v>
      </c>
      <c r="ED104">
        <v>-1.7999999999999999E-2</v>
      </c>
      <c r="EE104">
        <v>400</v>
      </c>
      <c r="EF104">
        <v>20</v>
      </c>
      <c r="EG104">
        <v>0.24</v>
      </c>
      <c r="EH104">
        <v>0.04</v>
      </c>
      <c r="EI104">
        <v>100</v>
      </c>
      <c r="EJ104">
        <v>100</v>
      </c>
      <c r="EK104">
        <v>4.3609999999999998</v>
      </c>
      <c r="EL104">
        <v>-1.77E-2</v>
      </c>
      <c r="EM104">
        <v>4.3617000000000399</v>
      </c>
      <c r="EN104">
        <v>0</v>
      </c>
      <c r="EO104">
        <v>0</v>
      </c>
      <c r="EP104">
        <v>0</v>
      </c>
      <c r="EQ104">
        <v>-1.7669999999998999E-2</v>
      </c>
      <c r="ER104">
        <v>0</v>
      </c>
      <c r="ES104">
        <v>0</v>
      </c>
      <c r="ET104">
        <v>0</v>
      </c>
      <c r="EU104">
        <v>-1</v>
      </c>
      <c r="EV104">
        <v>-1</v>
      </c>
      <c r="EW104">
        <v>-1</v>
      </c>
      <c r="EX104">
        <v>-1</v>
      </c>
      <c r="EY104">
        <v>9.9</v>
      </c>
      <c r="EZ104">
        <v>9.9</v>
      </c>
      <c r="FA104">
        <v>18</v>
      </c>
      <c r="FB104">
        <v>646.27499999999998</v>
      </c>
      <c r="FC104">
        <v>393.94600000000003</v>
      </c>
      <c r="FD104">
        <v>25.000399999999999</v>
      </c>
      <c r="FE104">
        <v>26.993200000000002</v>
      </c>
      <c r="FF104">
        <v>30.0002</v>
      </c>
      <c r="FG104">
        <v>26.967500000000001</v>
      </c>
      <c r="FH104">
        <v>27.007300000000001</v>
      </c>
      <c r="FI104">
        <v>28.968599999999999</v>
      </c>
      <c r="FJ104">
        <v>16.674399999999999</v>
      </c>
      <c r="FK104">
        <v>53.620699999999999</v>
      </c>
      <c r="FL104">
        <v>25</v>
      </c>
      <c r="FM104">
        <v>602.16700000000003</v>
      </c>
      <c r="FN104">
        <v>20</v>
      </c>
      <c r="FO104">
        <v>97.058400000000006</v>
      </c>
      <c r="FP104">
        <v>99.621499999999997</v>
      </c>
    </row>
    <row r="105" spans="1:172" x14ac:dyDescent="0.15">
      <c r="A105">
        <v>89</v>
      </c>
      <c r="B105">
        <v>1617086531</v>
      </c>
      <c r="C105">
        <v>353</v>
      </c>
      <c r="D105" t="s">
        <v>463</v>
      </c>
      <c r="E105" t="s">
        <v>464</v>
      </c>
      <c r="F105">
        <v>4</v>
      </c>
      <c r="G105">
        <v>1617086529</v>
      </c>
      <c r="H105">
        <f t="shared" si="100"/>
        <v>9.6533122927759815E-4</v>
      </c>
      <c r="I105">
        <f t="shared" si="101"/>
        <v>0.96533122927759818</v>
      </c>
      <c r="J105">
        <f t="shared" si="102"/>
        <v>7.4191689872803988</v>
      </c>
      <c r="K105">
        <f t="shared" si="103"/>
        <v>573.32814285714301</v>
      </c>
      <c r="L105">
        <f t="shared" si="104"/>
        <v>410.41962610818501</v>
      </c>
      <c r="M105">
        <f t="shared" si="105"/>
        <v>41.517709848673533</v>
      </c>
      <c r="N105">
        <f t="shared" si="106"/>
        <v>57.997400633436726</v>
      </c>
      <c r="O105">
        <f t="shared" si="107"/>
        <v>7.8510268445122211E-2</v>
      </c>
      <c r="P105">
        <f t="shared" si="108"/>
        <v>2.9524580914591572</v>
      </c>
      <c r="Q105">
        <f t="shared" si="109"/>
        <v>7.736863267582314E-2</v>
      </c>
      <c r="R105">
        <f t="shared" si="110"/>
        <v>4.8456583893659977E-2</v>
      </c>
      <c r="S105">
        <f t="shared" si="111"/>
        <v>193.80954299999931</v>
      </c>
      <c r="T105">
        <f t="shared" si="112"/>
        <v>27.53519901156459</v>
      </c>
      <c r="U105">
        <f t="shared" si="113"/>
        <v>26.121842857142902</v>
      </c>
      <c r="V105">
        <f t="shared" si="114"/>
        <v>3.3986630453994988</v>
      </c>
      <c r="W105">
        <f t="shared" si="115"/>
        <v>61.926729458883798</v>
      </c>
      <c r="X105">
        <f t="shared" si="116"/>
        <v>2.1712443551700842</v>
      </c>
      <c r="Y105">
        <f t="shared" si="117"/>
        <v>3.5061505332873746</v>
      </c>
      <c r="Z105">
        <f t="shared" si="118"/>
        <v>1.2274186902294146</v>
      </c>
      <c r="AA105">
        <f t="shared" si="119"/>
        <v>-42.571107211142078</v>
      </c>
      <c r="AB105">
        <f t="shared" si="120"/>
        <v>83.997824113585864</v>
      </c>
      <c r="AC105">
        <f t="shared" si="121"/>
        <v>6.1022359701700077</v>
      </c>
      <c r="AD105">
        <f t="shared" si="122"/>
        <v>241.33849587261309</v>
      </c>
      <c r="AE105">
        <f t="shared" si="123"/>
        <v>14.05983240586262</v>
      </c>
      <c r="AF105">
        <f t="shared" si="124"/>
        <v>0.96319547642417613</v>
      </c>
      <c r="AG105">
        <f t="shared" si="125"/>
        <v>7.4191689872803988</v>
      </c>
      <c r="AH105">
        <v>607.41313672797799</v>
      </c>
      <c r="AI105">
        <v>588.44373333333294</v>
      </c>
      <c r="AJ105">
        <v>1.6935957031722799</v>
      </c>
      <c r="AK105">
        <v>66.499915544852101</v>
      </c>
      <c r="AL105">
        <f t="shared" si="126"/>
        <v>0.96533122927759818</v>
      </c>
      <c r="AM105">
        <v>20.049448550995699</v>
      </c>
      <c r="AN105">
        <v>21.4662460606061</v>
      </c>
      <c r="AO105">
        <v>-1.7677729677675299E-6</v>
      </c>
      <c r="AP105">
        <v>79.88</v>
      </c>
      <c r="AQ105">
        <v>0</v>
      </c>
      <c r="AR105">
        <v>0</v>
      </c>
      <c r="AS105">
        <f t="shared" si="127"/>
        <v>1</v>
      </c>
      <c r="AT105">
        <f t="shared" si="128"/>
        <v>0</v>
      </c>
      <c r="AU105">
        <f t="shared" si="129"/>
        <v>53629.12931132807</v>
      </c>
      <c r="AV105" t="s">
        <v>286</v>
      </c>
      <c r="AW105" t="s">
        <v>286</v>
      </c>
      <c r="AX105">
        <v>0</v>
      </c>
      <c r="AY105">
        <v>0</v>
      </c>
      <c r="AZ105" t="e">
        <f t="shared" si="130"/>
        <v>#DIV/0!</v>
      </c>
      <c r="BA105">
        <v>0</v>
      </c>
      <c r="BB105" t="s">
        <v>286</v>
      </c>
      <c r="BC105" t="s">
        <v>286</v>
      </c>
      <c r="BD105">
        <v>0</v>
      </c>
      <c r="BE105">
        <v>0</v>
      </c>
      <c r="BF105" t="e">
        <f t="shared" si="131"/>
        <v>#DIV/0!</v>
      </c>
      <c r="BG105">
        <v>0.5</v>
      </c>
      <c r="BH105">
        <f t="shared" si="132"/>
        <v>1009.1678999999964</v>
      </c>
      <c r="BI105">
        <f t="shared" si="133"/>
        <v>7.4191689872803988</v>
      </c>
      <c r="BJ105" t="e">
        <f t="shared" si="134"/>
        <v>#DIV/0!</v>
      </c>
      <c r="BK105">
        <f t="shared" si="135"/>
        <v>7.3517687069519604E-3</v>
      </c>
      <c r="BL105" t="e">
        <f t="shared" si="136"/>
        <v>#DIV/0!</v>
      </c>
      <c r="BM105" t="e">
        <f t="shared" si="137"/>
        <v>#DIV/0!</v>
      </c>
      <c r="BN105" t="s">
        <v>286</v>
      </c>
      <c r="BO105">
        <v>0</v>
      </c>
      <c r="BP105" t="e">
        <f t="shared" si="138"/>
        <v>#DIV/0!</v>
      </c>
      <c r="BQ105" t="e">
        <f t="shared" si="139"/>
        <v>#DIV/0!</v>
      </c>
      <c r="BR105" t="e">
        <f t="shared" si="140"/>
        <v>#DIV/0!</v>
      </c>
      <c r="BS105" t="e">
        <f t="shared" si="141"/>
        <v>#DIV/0!</v>
      </c>
      <c r="BT105" t="e">
        <f t="shared" si="142"/>
        <v>#DIV/0!</v>
      </c>
      <c r="BU105" t="e">
        <f t="shared" si="143"/>
        <v>#DIV/0!</v>
      </c>
      <c r="BV105" t="e">
        <f t="shared" si="144"/>
        <v>#DIV/0!</v>
      </c>
      <c r="BW105" t="e">
        <f t="shared" si="145"/>
        <v>#DIV/0!</v>
      </c>
      <c r="BX105">
        <f t="shared" si="146"/>
        <v>1199.97571428571</v>
      </c>
      <c r="BY105">
        <f t="shared" si="147"/>
        <v>1009.1678999999964</v>
      </c>
      <c r="BZ105">
        <f t="shared" si="148"/>
        <v>0.84099027004117943</v>
      </c>
      <c r="CA105">
        <f t="shared" si="149"/>
        <v>0.16151122117947625</v>
      </c>
      <c r="CB105">
        <v>9</v>
      </c>
      <c r="CC105">
        <v>0.5</v>
      </c>
      <c r="CD105" t="s">
        <v>287</v>
      </c>
      <c r="CE105">
        <v>2</v>
      </c>
      <c r="CF105" t="b">
        <v>1</v>
      </c>
      <c r="CG105">
        <v>1617086529</v>
      </c>
      <c r="CH105">
        <v>573.32814285714301</v>
      </c>
      <c r="CI105">
        <v>595.24428571428598</v>
      </c>
      <c r="CJ105">
        <v>21.463642857142901</v>
      </c>
      <c r="CK105">
        <v>20.0499857142857</v>
      </c>
      <c r="CL105">
        <v>568.966571428571</v>
      </c>
      <c r="CM105">
        <v>21.481314285714301</v>
      </c>
      <c r="CN105">
        <v>600.05328571428595</v>
      </c>
      <c r="CO105">
        <v>101.113857142857</v>
      </c>
      <c r="CP105">
        <v>4.5315585714285699E-2</v>
      </c>
      <c r="CQ105">
        <v>26.649557142857098</v>
      </c>
      <c r="CR105">
        <v>26.121842857142902</v>
      </c>
      <c r="CS105">
        <v>999.9</v>
      </c>
      <c r="CT105">
        <v>0</v>
      </c>
      <c r="CU105">
        <v>0</v>
      </c>
      <c r="CV105">
        <v>10019.5714285714</v>
      </c>
      <c r="CW105">
        <v>0</v>
      </c>
      <c r="CX105">
        <v>43.4554857142857</v>
      </c>
      <c r="CY105">
        <v>1199.97571428571</v>
      </c>
      <c r="CZ105">
        <v>0.96699000000000002</v>
      </c>
      <c r="DA105">
        <v>3.3009499999999997E-2</v>
      </c>
      <c r="DB105">
        <v>0</v>
      </c>
      <c r="DC105">
        <v>2.68301428571429</v>
      </c>
      <c r="DD105">
        <v>0</v>
      </c>
      <c r="DE105">
        <v>3605.1785714285702</v>
      </c>
      <c r="DF105">
        <v>10372.0428571429</v>
      </c>
      <c r="DG105">
        <v>39.875</v>
      </c>
      <c r="DH105">
        <v>42.75</v>
      </c>
      <c r="DI105">
        <v>41.517714285714298</v>
      </c>
      <c r="DJ105">
        <v>40.964142857142903</v>
      </c>
      <c r="DK105">
        <v>39.972999999999999</v>
      </c>
      <c r="DL105">
        <v>1160.3657142857101</v>
      </c>
      <c r="DM105">
        <v>39.61</v>
      </c>
      <c r="DN105">
        <v>0</v>
      </c>
      <c r="DO105">
        <v>1617086531.5</v>
      </c>
      <c r="DP105">
        <v>0</v>
      </c>
      <c r="DQ105">
        <v>2.6849500000000002</v>
      </c>
      <c r="DR105">
        <v>-0.208529914072006</v>
      </c>
      <c r="DS105">
        <v>30.950085412686899</v>
      </c>
      <c r="DT105">
        <v>3602.1396153846199</v>
      </c>
      <c r="DU105">
        <v>15</v>
      </c>
      <c r="DV105">
        <v>1617085932.5</v>
      </c>
      <c r="DW105" t="s">
        <v>288</v>
      </c>
      <c r="DX105">
        <v>1617085932.5</v>
      </c>
      <c r="DY105">
        <v>1617085930.5</v>
      </c>
      <c r="DZ105">
        <v>3</v>
      </c>
      <c r="EA105">
        <v>4.1000000000000002E-2</v>
      </c>
      <c r="EB105">
        <v>4.0000000000000001E-3</v>
      </c>
      <c r="EC105">
        <v>4.3620000000000001</v>
      </c>
      <c r="ED105">
        <v>-1.7999999999999999E-2</v>
      </c>
      <c r="EE105">
        <v>400</v>
      </c>
      <c r="EF105">
        <v>20</v>
      </c>
      <c r="EG105">
        <v>0.24</v>
      </c>
      <c r="EH105">
        <v>0.04</v>
      </c>
      <c r="EI105">
        <v>100</v>
      </c>
      <c r="EJ105">
        <v>100</v>
      </c>
      <c r="EK105">
        <v>4.3620000000000001</v>
      </c>
      <c r="EL105">
        <v>-1.7600000000000001E-2</v>
      </c>
      <c r="EM105">
        <v>4.3617000000000399</v>
      </c>
      <c r="EN105">
        <v>0</v>
      </c>
      <c r="EO105">
        <v>0</v>
      </c>
      <c r="EP105">
        <v>0</v>
      </c>
      <c r="EQ105">
        <v>-1.7669999999998999E-2</v>
      </c>
      <c r="ER105">
        <v>0</v>
      </c>
      <c r="ES105">
        <v>0</v>
      </c>
      <c r="ET105">
        <v>0</v>
      </c>
      <c r="EU105">
        <v>-1</v>
      </c>
      <c r="EV105">
        <v>-1</v>
      </c>
      <c r="EW105">
        <v>-1</v>
      </c>
      <c r="EX105">
        <v>-1</v>
      </c>
      <c r="EY105">
        <v>10</v>
      </c>
      <c r="EZ105">
        <v>10</v>
      </c>
      <c r="FA105">
        <v>18</v>
      </c>
      <c r="FB105">
        <v>646.15899999999999</v>
      </c>
      <c r="FC105">
        <v>394.12099999999998</v>
      </c>
      <c r="FD105">
        <v>25.000299999999999</v>
      </c>
      <c r="FE105">
        <v>26.993400000000001</v>
      </c>
      <c r="FF105">
        <v>30.0001</v>
      </c>
      <c r="FG105">
        <v>26.967500000000001</v>
      </c>
      <c r="FH105">
        <v>27.007300000000001</v>
      </c>
      <c r="FI105">
        <v>29.211099999999998</v>
      </c>
      <c r="FJ105">
        <v>16.674399999999999</v>
      </c>
      <c r="FK105">
        <v>53.620699999999999</v>
      </c>
      <c r="FL105">
        <v>25</v>
      </c>
      <c r="FM105">
        <v>608.90499999999997</v>
      </c>
      <c r="FN105">
        <v>20</v>
      </c>
      <c r="FO105">
        <v>97.0578</v>
      </c>
      <c r="FP105">
        <v>99.620400000000004</v>
      </c>
    </row>
    <row r="106" spans="1:172" x14ac:dyDescent="0.15">
      <c r="A106">
        <v>90</v>
      </c>
      <c r="B106">
        <v>1617086535</v>
      </c>
      <c r="C106">
        <v>357</v>
      </c>
      <c r="D106" t="s">
        <v>465</v>
      </c>
      <c r="E106" t="s">
        <v>466</v>
      </c>
      <c r="F106">
        <v>4</v>
      </c>
      <c r="G106">
        <v>1617086532.6875</v>
      </c>
      <c r="H106">
        <f t="shared" si="100"/>
        <v>9.6362403375753328E-4</v>
      </c>
      <c r="I106">
        <f t="shared" si="101"/>
        <v>0.96362403375753325</v>
      </c>
      <c r="J106">
        <f t="shared" si="102"/>
        <v>7.3629886051054338</v>
      </c>
      <c r="K106">
        <f t="shared" si="103"/>
        <v>579.45462499999996</v>
      </c>
      <c r="L106">
        <f t="shared" si="104"/>
        <v>417.38770463226552</v>
      </c>
      <c r="M106">
        <f t="shared" si="105"/>
        <v>42.222560440396919</v>
      </c>
      <c r="N106">
        <f t="shared" si="106"/>
        <v>58.617102648209439</v>
      </c>
      <c r="O106">
        <f t="shared" si="107"/>
        <v>7.8411407155196566E-2</v>
      </c>
      <c r="P106">
        <f t="shared" si="108"/>
        <v>2.9474975367357827</v>
      </c>
      <c r="Q106">
        <f t="shared" si="109"/>
        <v>7.7270735741430799E-2</v>
      </c>
      <c r="R106">
        <f t="shared" si="110"/>
        <v>4.8395312261497056E-2</v>
      </c>
      <c r="S106">
        <f t="shared" si="111"/>
        <v>193.82067337500001</v>
      </c>
      <c r="T106">
        <f t="shared" si="112"/>
        <v>27.535626260782006</v>
      </c>
      <c r="U106">
        <f t="shared" si="113"/>
        <v>26.120825</v>
      </c>
      <c r="V106">
        <f t="shared" si="114"/>
        <v>3.3984585361597848</v>
      </c>
      <c r="W106">
        <f t="shared" si="115"/>
        <v>61.943961472059215</v>
      </c>
      <c r="X106">
        <f t="shared" si="116"/>
        <v>2.1716605865449159</v>
      </c>
      <c r="Y106">
        <f t="shared" si="117"/>
        <v>3.5058471155811968</v>
      </c>
      <c r="Z106">
        <f t="shared" si="118"/>
        <v>1.2267979496148689</v>
      </c>
      <c r="AA106">
        <f t="shared" si="119"/>
        <v>-42.495819888707217</v>
      </c>
      <c r="AB106">
        <f t="shared" si="120"/>
        <v>83.784904445053229</v>
      </c>
      <c r="AC106">
        <f t="shared" si="121"/>
        <v>6.0969357410075533</v>
      </c>
      <c r="AD106">
        <f t="shared" si="122"/>
        <v>241.20669367235357</v>
      </c>
      <c r="AE106">
        <f t="shared" si="123"/>
        <v>13.967736095645334</v>
      </c>
      <c r="AF106">
        <f t="shared" si="124"/>
        <v>0.96383763538002332</v>
      </c>
      <c r="AG106">
        <f t="shared" si="125"/>
        <v>7.3629886051054338</v>
      </c>
      <c r="AH106">
        <v>613.99751737106999</v>
      </c>
      <c r="AI106">
        <v>595.20792727272703</v>
      </c>
      <c r="AJ106">
        <v>1.6723623316226499</v>
      </c>
      <c r="AK106">
        <v>66.499915544852101</v>
      </c>
      <c r="AL106">
        <f t="shared" si="126"/>
        <v>0.96362403375753325</v>
      </c>
      <c r="AM106">
        <v>20.053200046060599</v>
      </c>
      <c r="AN106">
        <v>21.4675593939394</v>
      </c>
      <c r="AO106">
        <v>7.3954592952428596E-6</v>
      </c>
      <c r="AP106">
        <v>79.88</v>
      </c>
      <c r="AQ106">
        <v>0</v>
      </c>
      <c r="AR106">
        <v>0</v>
      </c>
      <c r="AS106">
        <f t="shared" si="127"/>
        <v>1</v>
      </c>
      <c r="AT106">
        <f t="shared" si="128"/>
        <v>0</v>
      </c>
      <c r="AU106">
        <f t="shared" si="129"/>
        <v>53484.676838042236</v>
      </c>
      <c r="AV106" t="s">
        <v>286</v>
      </c>
      <c r="AW106" t="s">
        <v>286</v>
      </c>
      <c r="AX106">
        <v>0</v>
      </c>
      <c r="AY106">
        <v>0</v>
      </c>
      <c r="AZ106" t="e">
        <f t="shared" si="130"/>
        <v>#DIV/0!</v>
      </c>
      <c r="BA106">
        <v>0</v>
      </c>
      <c r="BB106" t="s">
        <v>286</v>
      </c>
      <c r="BC106" t="s">
        <v>286</v>
      </c>
      <c r="BD106">
        <v>0</v>
      </c>
      <c r="BE106">
        <v>0</v>
      </c>
      <c r="BF106" t="e">
        <f t="shared" si="131"/>
        <v>#DIV/0!</v>
      </c>
      <c r="BG106">
        <v>0.5</v>
      </c>
      <c r="BH106">
        <f t="shared" si="132"/>
        <v>1009.2261375</v>
      </c>
      <c r="BI106">
        <f t="shared" si="133"/>
        <v>7.3629886051054338</v>
      </c>
      <c r="BJ106" t="e">
        <f t="shared" si="134"/>
        <v>#DIV/0!</v>
      </c>
      <c r="BK106">
        <f t="shared" si="135"/>
        <v>7.295677679677052E-3</v>
      </c>
      <c r="BL106" t="e">
        <f t="shared" si="136"/>
        <v>#DIV/0!</v>
      </c>
      <c r="BM106" t="e">
        <f t="shared" si="137"/>
        <v>#DIV/0!</v>
      </c>
      <c r="BN106" t="s">
        <v>286</v>
      </c>
      <c r="BO106">
        <v>0</v>
      </c>
      <c r="BP106" t="e">
        <f t="shared" si="138"/>
        <v>#DIV/0!</v>
      </c>
      <c r="BQ106" t="e">
        <f t="shared" si="139"/>
        <v>#DIV/0!</v>
      </c>
      <c r="BR106" t="e">
        <f t="shared" si="140"/>
        <v>#DIV/0!</v>
      </c>
      <c r="BS106" t="e">
        <f t="shared" si="141"/>
        <v>#DIV/0!</v>
      </c>
      <c r="BT106" t="e">
        <f t="shared" si="142"/>
        <v>#DIV/0!</v>
      </c>
      <c r="BU106" t="e">
        <f t="shared" si="143"/>
        <v>#DIV/0!</v>
      </c>
      <c r="BV106" t="e">
        <f t="shared" si="144"/>
        <v>#DIV/0!</v>
      </c>
      <c r="BW106" t="e">
        <f t="shared" si="145"/>
        <v>#DIV/0!</v>
      </c>
      <c r="BX106">
        <f t="shared" si="146"/>
        <v>1200.0450000000001</v>
      </c>
      <c r="BY106">
        <f t="shared" si="147"/>
        <v>1009.2261375</v>
      </c>
      <c r="BZ106">
        <f t="shared" si="148"/>
        <v>0.84099024411584566</v>
      </c>
      <c r="CA106">
        <f t="shared" si="149"/>
        <v>0.16151117114358213</v>
      </c>
      <c r="CB106">
        <v>9</v>
      </c>
      <c r="CC106">
        <v>0.5</v>
      </c>
      <c r="CD106" t="s">
        <v>287</v>
      </c>
      <c r="CE106">
        <v>2</v>
      </c>
      <c r="CF106" t="b">
        <v>1</v>
      </c>
      <c r="CG106">
        <v>1617086532.6875</v>
      </c>
      <c r="CH106">
        <v>579.45462499999996</v>
      </c>
      <c r="CI106">
        <v>601.243875</v>
      </c>
      <c r="CJ106">
        <v>21.467775</v>
      </c>
      <c r="CK106">
        <v>20.053062499999999</v>
      </c>
      <c r="CL106">
        <v>575.09275000000002</v>
      </c>
      <c r="CM106">
        <v>21.485424999999999</v>
      </c>
      <c r="CN106">
        <v>600.00287500000002</v>
      </c>
      <c r="CO106">
        <v>101.113625</v>
      </c>
      <c r="CP106">
        <v>4.5465150000000003E-2</v>
      </c>
      <c r="CQ106">
        <v>26.648087499999999</v>
      </c>
      <c r="CR106">
        <v>26.120825</v>
      </c>
      <c r="CS106">
        <v>999.9</v>
      </c>
      <c r="CT106">
        <v>0</v>
      </c>
      <c r="CU106">
        <v>0</v>
      </c>
      <c r="CV106">
        <v>9991.4037499999995</v>
      </c>
      <c r="CW106">
        <v>0</v>
      </c>
      <c r="CX106">
        <v>43.823862499999997</v>
      </c>
      <c r="CY106">
        <v>1200.0450000000001</v>
      </c>
      <c r="CZ106">
        <v>0.96699087500000003</v>
      </c>
      <c r="DA106">
        <v>3.30086375E-2</v>
      </c>
      <c r="DB106">
        <v>0</v>
      </c>
      <c r="DC106">
        <v>2.6143125</v>
      </c>
      <c r="DD106">
        <v>0</v>
      </c>
      <c r="DE106">
        <v>3607.24125</v>
      </c>
      <c r="DF106">
        <v>10372.637500000001</v>
      </c>
      <c r="DG106">
        <v>39.843499999999999</v>
      </c>
      <c r="DH106">
        <v>42.726374999999997</v>
      </c>
      <c r="DI106">
        <v>41.5075</v>
      </c>
      <c r="DJ106">
        <v>40.859250000000003</v>
      </c>
      <c r="DK106">
        <v>39.960625</v>
      </c>
      <c r="DL106">
        <v>1160.4337499999999</v>
      </c>
      <c r="DM106">
        <v>39.611249999999998</v>
      </c>
      <c r="DN106">
        <v>0</v>
      </c>
      <c r="DO106">
        <v>1617086535.7</v>
      </c>
      <c r="DP106">
        <v>0</v>
      </c>
      <c r="DQ106">
        <v>2.6648520000000002</v>
      </c>
      <c r="DR106">
        <v>0.205338460372051</v>
      </c>
      <c r="DS106">
        <v>32.3984615267916</v>
      </c>
      <c r="DT106">
        <v>3604.5356000000002</v>
      </c>
      <c r="DU106">
        <v>15</v>
      </c>
      <c r="DV106">
        <v>1617085932.5</v>
      </c>
      <c r="DW106" t="s">
        <v>288</v>
      </c>
      <c r="DX106">
        <v>1617085932.5</v>
      </c>
      <c r="DY106">
        <v>1617085930.5</v>
      </c>
      <c r="DZ106">
        <v>3</v>
      </c>
      <c r="EA106">
        <v>4.1000000000000002E-2</v>
      </c>
      <c r="EB106">
        <v>4.0000000000000001E-3</v>
      </c>
      <c r="EC106">
        <v>4.3620000000000001</v>
      </c>
      <c r="ED106">
        <v>-1.7999999999999999E-2</v>
      </c>
      <c r="EE106">
        <v>400</v>
      </c>
      <c r="EF106">
        <v>20</v>
      </c>
      <c r="EG106">
        <v>0.24</v>
      </c>
      <c r="EH106">
        <v>0.04</v>
      </c>
      <c r="EI106">
        <v>100</v>
      </c>
      <c r="EJ106">
        <v>100</v>
      </c>
      <c r="EK106">
        <v>4.3620000000000001</v>
      </c>
      <c r="EL106">
        <v>-1.7600000000000001E-2</v>
      </c>
      <c r="EM106">
        <v>4.3617000000000399</v>
      </c>
      <c r="EN106">
        <v>0</v>
      </c>
      <c r="EO106">
        <v>0</v>
      </c>
      <c r="EP106">
        <v>0</v>
      </c>
      <c r="EQ106">
        <v>-1.7669999999998999E-2</v>
      </c>
      <c r="ER106">
        <v>0</v>
      </c>
      <c r="ES106">
        <v>0</v>
      </c>
      <c r="ET106">
        <v>0</v>
      </c>
      <c r="EU106">
        <v>-1</v>
      </c>
      <c r="EV106">
        <v>-1</v>
      </c>
      <c r="EW106">
        <v>-1</v>
      </c>
      <c r="EX106">
        <v>-1</v>
      </c>
      <c r="EY106">
        <v>10</v>
      </c>
      <c r="EZ106">
        <v>10.1</v>
      </c>
      <c r="FA106">
        <v>18</v>
      </c>
      <c r="FB106">
        <v>646.12199999999996</v>
      </c>
      <c r="FC106">
        <v>394.10599999999999</v>
      </c>
      <c r="FD106">
        <v>25.000299999999999</v>
      </c>
      <c r="FE106">
        <v>26.9955</v>
      </c>
      <c r="FF106">
        <v>30.0002</v>
      </c>
      <c r="FG106">
        <v>26.967700000000001</v>
      </c>
      <c r="FH106">
        <v>27.007300000000001</v>
      </c>
      <c r="FI106">
        <v>29.468299999999999</v>
      </c>
      <c r="FJ106">
        <v>16.674399999999999</v>
      </c>
      <c r="FK106">
        <v>53.620699999999999</v>
      </c>
      <c r="FL106">
        <v>25</v>
      </c>
      <c r="FM106">
        <v>615.63900000000001</v>
      </c>
      <c r="FN106">
        <v>20</v>
      </c>
      <c r="FO106">
        <v>97.057199999999995</v>
      </c>
      <c r="FP106">
        <v>99.620500000000007</v>
      </c>
    </row>
    <row r="107" spans="1:172" x14ac:dyDescent="0.15">
      <c r="A107">
        <v>91</v>
      </c>
      <c r="B107">
        <v>1617086539</v>
      </c>
      <c r="C107">
        <v>361</v>
      </c>
      <c r="D107" t="s">
        <v>467</v>
      </c>
      <c r="E107" t="s">
        <v>468</v>
      </c>
      <c r="F107">
        <v>4</v>
      </c>
      <c r="G107">
        <v>1617086537</v>
      </c>
      <c r="H107">
        <f t="shared" si="100"/>
        <v>9.6207713610110205E-4</v>
      </c>
      <c r="I107">
        <f t="shared" si="101"/>
        <v>0.96207713610110202</v>
      </c>
      <c r="J107">
        <f t="shared" si="102"/>
        <v>7.4635662399526055</v>
      </c>
      <c r="K107">
        <f t="shared" si="103"/>
        <v>586.48428571428599</v>
      </c>
      <c r="L107">
        <f t="shared" si="104"/>
        <v>422.02576746356021</v>
      </c>
      <c r="M107">
        <f t="shared" si="105"/>
        <v>42.691828348801309</v>
      </c>
      <c r="N107">
        <f t="shared" si="106"/>
        <v>59.328335815764035</v>
      </c>
      <c r="O107">
        <f t="shared" si="107"/>
        <v>7.8306729140937309E-2</v>
      </c>
      <c r="P107">
        <f t="shared" si="108"/>
        <v>2.9525660533732214</v>
      </c>
      <c r="Q107">
        <f t="shared" si="109"/>
        <v>7.7170999831687459E-2</v>
      </c>
      <c r="R107">
        <f t="shared" si="110"/>
        <v>4.8332543405745949E-2</v>
      </c>
      <c r="S107">
        <f t="shared" si="111"/>
        <v>193.81068300000047</v>
      </c>
      <c r="T107">
        <f t="shared" si="112"/>
        <v>27.536187156830422</v>
      </c>
      <c r="U107">
        <f t="shared" si="113"/>
        <v>26.118171428571401</v>
      </c>
      <c r="V107">
        <f t="shared" si="114"/>
        <v>3.397925427514819</v>
      </c>
      <c r="W107">
        <f t="shared" si="115"/>
        <v>61.933597071176493</v>
      </c>
      <c r="X107">
        <f t="shared" si="116"/>
        <v>2.171507064822602</v>
      </c>
      <c r="Y107">
        <f t="shared" si="117"/>
        <v>3.5061859273683424</v>
      </c>
      <c r="Z107">
        <f t="shared" si="118"/>
        <v>1.2264183626922169</v>
      </c>
      <c r="AA107">
        <f t="shared" si="119"/>
        <v>-42.427601702058602</v>
      </c>
      <c r="AB107">
        <f t="shared" si="120"/>
        <v>84.61259680648655</v>
      </c>
      <c r="AC107">
        <f t="shared" si="121"/>
        <v>6.1465652178553336</v>
      </c>
      <c r="AD107">
        <f t="shared" si="122"/>
        <v>242.14224332228375</v>
      </c>
      <c r="AE107">
        <f t="shared" si="123"/>
        <v>13.917688648777428</v>
      </c>
      <c r="AF107">
        <f t="shared" si="124"/>
        <v>0.96239273135569436</v>
      </c>
      <c r="AG107">
        <f t="shared" si="125"/>
        <v>7.4635662399526055</v>
      </c>
      <c r="AH107">
        <v>620.61896999400301</v>
      </c>
      <c r="AI107">
        <v>601.81230303030304</v>
      </c>
      <c r="AJ107">
        <v>1.64207179462591</v>
      </c>
      <c r="AK107">
        <v>66.499915544852101</v>
      </c>
      <c r="AL107">
        <f t="shared" si="126"/>
        <v>0.96207713610110202</v>
      </c>
      <c r="AM107">
        <v>20.0537333624242</v>
      </c>
      <c r="AN107">
        <v>21.4658424242424</v>
      </c>
      <c r="AO107">
        <v>-5.3475935828594996E-6</v>
      </c>
      <c r="AP107">
        <v>79.88</v>
      </c>
      <c r="AQ107">
        <v>0</v>
      </c>
      <c r="AR107">
        <v>0</v>
      </c>
      <c r="AS107">
        <f t="shared" si="127"/>
        <v>1</v>
      </c>
      <c r="AT107">
        <f t="shared" si="128"/>
        <v>0</v>
      </c>
      <c r="AU107">
        <f t="shared" si="129"/>
        <v>53632.253064663535</v>
      </c>
      <c r="AV107" t="s">
        <v>286</v>
      </c>
      <c r="AW107" t="s">
        <v>286</v>
      </c>
      <c r="AX107">
        <v>0</v>
      </c>
      <c r="AY107">
        <v>0</v>
      </c>
      <c r="AZ107" t="e">
        <f t="shared" si="130"/>
        <v>#DIV/0!</v>
      </c>
      <c r="BA107">
        <v>0</v>
      </c>
      <c r="BB107" t="s">
        <v>286</v>
      </c>
      <c r="BC107" t="s">
        <v>286</v>
      </c>
      <c r="BD107">
        <v>0</v>
      </c>
      <c r="BE107">
        <v>0</v>
      </c>
      <c r="BF107" t="e">
        <f t="shared" si="131"/>
        <v>#DIV/0!</v>
      </c>
      <c r="BG107">
        <v>0.5</v>
      </c>
      <c r="BH107">
        <f t="shared" si="132"/>
        <v>1009.1739000000024</v>
      </c>
      <c r="BI107">
        <f t="shared" si="133"/>
        <v>7.4635662399526055</v>
      </c>
      <c r="BJ107" t="e">
        <f t="shared" si="134"/>
        <v>#DIV/0!</v>
      </c>
      <c r="BK107">
        <f t="shared" si="135"/>
        <v>7.3957186565690889E-3</v>
      </c>
      <c r="BL107" t="e">
        <f t="shared" si="136"/>
        <v>#DIV/0!</v>
      </c>
      <c r="BM107" t="e">
        <f t="shared" si="137"/>
        <v>#DIV/0!</v>
      </c>
      <c r="BN107" t="s">
        <v>286</v>
      </c>
      <c r="BO107">
        <v>0</v>
      </c>
      <c r="BP107" t="e">
        <f t="shared" si="138"/>
        <v>#DIV/0!</v>
      </c>
      <c r="BQ107" t="e">
        <f t="shared" si="139"/>
        <v>#DIV/0!</v>
      </c>
      <c r="BR107" t="e">
        <f t="shared" si="140"/>
        <v>#DIV/0!</v>
      </c>
      <c r="BS107" t="e">
        <f t="shared" si="141"/>
        <v>#DIV/0!</v>
      </c>
      <c r="BT107" t="e">
        <f t="shared" si="142"/>
        <v>#DIV/0!</v>
      </c>
      <c r="BU107" t="e">
        <f t="shared" si="143"/>
        <v>#DIV/0!</v>
      </c>
      <c r="BV107" t="e">
        <f t="shared" si="144"/>
        <v>#DIV/0!</v>
      </c>
      <c r="BW107" t="e">
        <f t="shared" si="145"/>
        <v>#DIV/0!</v>
      </c>
      <c r="BX107">
        <f t="shared" si="146"/>
        <v>1199.98285714286</v>
      </c>
      <c r="BY107">
        <f t="shared" si="147"/>
        <v>1009.1739000000024</v>
      </c>
      <c r="BZ107">
        <f t="shared" si="148"/>
        <v>0.84099026414663069</v>
      </c>
      <c r="CA107">
        <f t="shared" si="149"/>
        <v>0.16151120980299719</v>
      </c>
      <c r="CB107">
        <v>9</v>
      </c>
      <c r="CC107">
        <v>0.5</v>
      </c>
      <c r="CD107" t="s">
        <v>287</v>
      </c>
      <c r="CE107">
        <v>2</v>
      </c>
      <c r="CF107" t="b">
        <v>1</v>
      </c>
      <c r="CG107">
        <v>1617086537</v>
      </c>
      <c r="CH107">
        <v>586.48428571428599</v>
      </c>
      <c r="CI107">
        <v>608.20657142857101</v>
      </c>
      <c r="CJ107">
        <v>21.466214285714301</v>
      </c>
      <c r="CK107">
        <v>20.053671428571398</v>
      </c>
      <c r="CL107">
        <v>582.12242857142905</v>
      </c>
      <c r="CM107">
        <v>21.483857142857101</v>
      </c>
      <c r="CN107">
        <v>600.02457142857099</v>
      </c>
      <c r="CO107">
        <v>101.114</v>
      </c>
      <c r="CP107">
        <v>4.5293199999999999E-2</v>
      </c>
      <c r="CQ107">
        <v>26.6497285714286</v>
      </c>
      <c r="CR107">
        <v>26.118171428571401</v>
      </c>
      <c r="CS107">
        <v>999.9</v>
      </c>
      <c r="CT107">
        <v>0</v>
      </c>
      <c r="CU107">
        <v>0</v>
      </c>
      <c r="CV107">
        <v>10020.171428571401</v>
      </c>
      <c r="CW107">
        <v>0</v>
      </c>
      <c r="CX107">
        <v>43.628999999999998</v>
      </c>
      <c r="CY107">
        <v>1199.98285714286</v>
      </c>
      <c r="CZ107">
        <v>0.96699000000000002</v>
      </c>
      <c r="DA107">
        <v>3.3009499999999997E-2</v>
      </c>
      <c r="DB107">
        <v>0</v>
      </c>
      <c r="DC107">
        <v>2.8160714285714299</v>
      </c>
      <c r="DD107">
        <v>0</v>
      </c>
      <c r="DE107">
        <v>3608.6714285714302</v>
      </c>
      <c r="DF107">
        <v>10372.1</v>
      </c>
      <c r="DG107">
        <v>39.865857142857102</v>
      </c>
      <c r="DH107">
        <v>42.741</v>
      </c>
      <c r="DI107">
        <v>41.544285714285699</v>
      </c>
      <c r="DJ107">
        <v>40.937428571428597</v>
      </c>
      <c r="DK107">
        <v>39.936999999999998</v>
      </c>
      <c r="DL107">
        <v>1160.3728571428601</v>
      </c>
      <c r="DM107">
        <v>39.61</v>
      </c>
      <c r="DN107">
        <v>0</v>
      </c>
      <c r="DO107">
        <v>1617086539.9000001</v>
      </c>
      <c r="DP107">
        <v>0</v>
      </c>
      <c r="DQ107">
        <v>2.6939884615384599</v>
      </c>
      <c r="DR107">
        <v>0.40519999012809599</v>
      </c>
      <c r="DS107">
        <v>29.200683761722601</v>
      </c>
      <c r="DT107">
        <v>3606.4192307692301</v>
      </c>
      <c r="DU107">
        <v>15</v>
      </c>
      <c r="DV107">
        <v>1617085932.5</v>
      </c>
      <c r="DW107" t="s">
        <v>288</v>
      </c>
      <c r="DX107">
        <v>1617085932.5</v>
      </c>
      <c r="DY107">
        <v>1617085930.5</v>
      </c>
      <c r="DZ107">
        <v>3</v>
      </c>
      <c r="EA107">
        <v>4.1000000000000002E-2</v>
      </c>
      <c r="EB107">
        <v>4.0000000000000001E-3</v>
      </c>
      <c r="EC107">
        <v>4.3620000000000001</v>
      </c>
      <c r="ED107">
        <v>-1.7999999999999999E-2</v>
      </c>
      <c r="EE107">
        <v>400</v>
      </c>
      <c r="EF107">
        <v>20</v>
      </c>
      <c r="EG107">
        <v>0.24</v>
      </c>
      <c r="EH107">
        <v>0.04</v>
      </c>
      <c r="EI107">
        <v>100</v>
      </c>
      <c r="EJ107">
        <v>100</v>
      </c>
      <c r="EK107">
        <v>4.3609999999999998</v>
      </c>
      <c r="EL107">
        <v>-1.77E-2</v>
      </c>
      <c r="EM107">
        <v>4.3617000000000399</v>
      </c>
      <c r="EN107">
        <v>0</v>
      </c>
      <c r="EO107">
        <v>0</v>
      </c>
      <c r="EP107">
        <v>0</v>
      </c>
      <c r="EQ107">
        <v>-1.7669999999998999E-2</v>
      </c>
      <c r="ER107">
        <v>0</v>
      </c>
      <c r="ES107">
        <v>0</v>
      </c>
      <c r="ET107">
        <v>0</v>
      </c>
      <c r="EU107">
        <v>-1</v>
      </c>
      <c r="EV107">
        <v>-1</v>
      </c>
      <c r="EW107">
        <v>-1</v>
      </c>
      <c r="EX107">
        <v>-1</v>
      </c>
      <c r="EY107">
        <v>10.1</v>
      </c>
      <c r="EZ107">
        <v>10.1</v>
      </c>
      <c r="FA107">
        <v>18</v>
      </c>
      <c r="FB107">
        <v>646.18700000000001</v>
      </c>
      <c r="FC107">
        <v>393.94499999999999</v>
      </c>
      <c r="FD107">
        <v>25.0002</v>
      </c>
      <c r="FE107">
        <v>26.9955</v>
      </c>
      <c r="FF107">
        <v>30.000299999999999</v>
      </c>
      <c r="FG107">
        <v>26.969799999999999</v>
      </c>
      <c r="FH107">
        <v>27.009</v>
      </c>
      <c r="FI107">
        <v>29.728999999999999</v>
      </c>
      <c r="FJ107">
        <v>16.674399999999999</v>
      </c>
      <c r="FK107">
        <v>53.620699999999999</v>
      </c>
      <c r="FL107">
        <v>25</v>
      </c>
      <c r="FM107">
        <v>622.36300000000006</v>
      </c>
      <c r="FN107">
        <v>20</v>
      </c>
      <c r="FO107">
        <v>97.058000000000007</v>
      </c>
      <c r="FP107">
        <v>99.621099999999998</v>
      </c>
    </row>
    <row r="108" spans="1:172" x14ac:dyDescent="0.15">
      <c r="A108">
        <v>92</v>
      </c>
      <c r="B108">
        <v>1617086543</v>
      </c>
      <c r="C108">
        <v>365</v>
      </c>
      <c r="D108" t="s">
        <v>469</v>
      </c>
      <c r="E108" t="s">
        <v>470</v>
      </c>
      <c r="F108">
        <v>4</v>
      </c>
      <c r="G108">
        <v>1617086540.6875</v>
      </c>
      <c r="H108">
        <f t="shared" si="100"/>
        <v>9.6179670531645824E-4</v>
      </c>
      <c r="I108">
        <f t="shared" si="101"/>
        <v>0.96179670531645822</v>
      </c>
      <c r="J108">
        <f t="shared" si="102"/>
        <v>7.380617281468373</v>
      </c>
      <c r="K108">
        <f t="shared" si="103"/>
        <v>592.45425</v>
      </c>
      <c r="L108">
        <f t="shared" si="104"/>
        <v>429.58206729754477</v>
      </c>
      <c r="M108">
        <f t="shared" si="105"/>
        <v>43.455723775078141</v>
      </c>
      <c r="N108">
        <f t="shared" si="106"/>
        <v>59.931571164814855</v>
      </c>
      <c r="O108">
        <f t="shared" si="107"/>
        <v>7.8308391937765912E-2</v>
      </c>
      <c r="P108">
        <f t="shared" si="108"/>
        <v>2.9501833888176048</v>
      </c>
      <c r="Q108">
        <f t="shared" si="109"/>
        <v>7.7171711839155915E-2</v>
      </c>
      <c r="R108">
        <f t="shared" si="110"/>
        <v>4.833307156689181E-2</v>
      </c>
      <c r="S108">
        <f t="shared" si="111"/>
        <v>193.81521450000002</v>
      </c>
      <c r="T108">
        <f t="shared" si="112"/>
        <v>27.533239645757735</v>
      </c>
      <c r="U108">
        <f t="shared" si="113"/>
        <v>26.115637499999998</v>
      </c>
      <c r="V108">
        <f t="shared" si="114"/>
        <v>3.3974164235685933</v>
      </c>
      <c r="W108">
        <f t="shared" si="115"/>
        <v>61.943447327326218</v>
      </c>
      <c r="X108">
        <f t="shared" si="116"/>
        <v>2.171377221241479</v>
      </c>
      <c r="Y108">
        <f t="shared" si="117"/>
        <v>3.5054187568336719</v>
      </c>
      <c r="Z108">
        <f t="shared" si="118"/>
        <v>1.2260392023271143</v>
      </c>
      <c r="AA108">
        <f t="shared" si="119"/>
        <v>-42.415234704455806</v>
      </c>
      <c r="AB108">
        <f t="shared" si="120"/>
        <v>84.356295892277586</v>
      </c>
      <c r="AC108">
        <f t="shared" si="121"/>
        <v>6.132703655256214</v>
      </c>
      <c r="AD108">
        <f t="shared" si="122"/>
        <v>241.88897934307803</v>
      </c>
      <c r="AE108">
        <f t="shared" si="123"/>
        <v>14.057430596130088</v>
      </c>
      <c r="AF108">
        <f t="shared" si="124"/>
        <v>0.96256741477834762</v>
      </c>
      <c r="AG108">
        <f t="shared" si="125"/>
        <v>7.380617281468373</v>
      </c>
      <c r="AH108">
        <v>627.477110207961</v>
      </c>
      <c r="AI108">
        <v>608.52579393939402</v>
      </c>
      <c r="AJ108">
        <v>1.7026329310383499</v>
      </c>
      <c r="AK108">
        <v>66.499915544852101</v>
      </c>
      <c r="AL108">
        <f t="shared" si="126"/>
        <v>0.96179670531645822</v>
      </c>
      <c r="AM108">
        <v>20.052213529004302</v>
      </c>
      <c r="AN108">
        <v>21.463827272727301</v>
      </c>
      <c r="AO108">
        <v>1.3033083124708499E-6</v>
      </c>
      <c r="AP108">
        <v>79.88</v>
      </c>
      <c r="AQ108">
        <v>0</v>
      </c>
      <c r="AR108">
        <v>0</v>
      </c>
      <c r="AS108">
        <f t="shared" si="127"/>
        <v>1</v>
      </c>
      <c r="AT108">
        <f t="shared" si="128"/>
        <v>0</v>
      </c>
      <c r="AU108">
        <f t="shared" si="129"/>
        <v>53563.368789602428</v>
      </c>
      <c r="AV108" t="s">
        <v>286</v>
      </c>
      <c r="AW108" t="s">
        <v>286</v>
      </c>
      <c r="AX108">
        <v>0</v>
      </c>
      <c r="AY108">
        <v>0</v>
      </c>
      <c r="AZ108" t="e">
        <f t="shared" si="130"/>
        <v>#DIV/0!</v>
      </c>
      <c r="BA108">
        <v>0</v>
      </c>
      <c r="BB108" t="s">
        <v>286</v>
      </c>
      <c r="BC108" t="s">
        <v>286</v>
      </c>
      <c r="BD108">
        <v>0</v>
      </c>
      <c r="BE108">
        <v>0</v>
      </c>
      <c r="BF108" t="e">
        <f t="shared" si="131"/>
        <v>#DIV/0!</v>
      </c>
      <c r="BG108">
        <v>0.5</v>
      </c>
      <c r="BH108">
        <f t="shared" si="132"/>
        <v>1009.19775</v>
      </c>
      <c r="BI108">
        <f t="shared" si="133"/>
        <v>7.380617281468373</v>
      </c>
      <c r="BJ108" t="e">
        <f t="shared" si="134"/>
        <v>#DIV/0!</v>
      </c>
      <c r="BK108">
        <f t="shared" si="135"/>
        <v>7.3133509081529094E-3</v>
      </c>
      <c r="BL108" t="e">
        <f t="shared" si="136"/>
        <v>#DIV/0!</v>
      </c>
      <c r="BM108" t="e">
        <f t="shared" si="137"/>
        <v>#DIV/0!</v>
      </c>
      <c r="BN108" t="s">
        <v>286</v>
      </c>
      <c r="BO108">
        <v>0</v>
      </c>
      <c r="BP108" t="e">
        <f t="shared" si="138"/>
        <v>#DIV/0!</v>
      </c>
      <c r="BQ108" t="e">
        <f t="shared" si="139"/>
        <v>#DIV/0!</v>
      </c>
      <c r="BR108" t="e">
        <f t="shared" si="140"/>
        <v>#DIV/0!</v>
      </c>
      <c r="BS108" t="e">
        <f t="shared" si="141"/>
        <v>#DIV/0!</v>
      </c>
      <c r="BT108" t="e">
        <f t="shared" si="142"/>
        <v>#DIV/0!</v>
      </c>
      <c r="BU108" t="e">
        <f t="shared" si="143"/>
        <v>#DIV/0!</v>
      </c>
      <c r="BV108" t="e">
        <f t="shared" si="144"/>
        <v>#DIV/0!</v>
      </c>
      <c r="BW108" t="e">
        <f t="shared" si="145"/>
        <v>#DIV/0!</v>
      </c>
      <c r="BX108">
        <f t="shared" si="146"/>
        <v>1200.01125</v>
      </c>
      <c r="BY108">
        <f t="shared" si="147"/>
        <v>1009.19775</v>
      </c>
      <c r="BZ108">
        <f t="shared" si="148"/>
        <v>0.84099024071649331</v>
      </c>
      <c r="CA108">
        <f t="shared" si="149"/>
        <v>0.16151116458283205</v>
      </c>
      <c r="CB108">
        <v>9</v>
      </c>
      <c r="CC108">
        <v>0.5</v>
      </c>
      <c r="CD108" t="s">
        <v>287</v>
      </c>
      <c r="CE108">
        <v>2</v>
      </c>
      <c r="CF108" t="b">
        <v>1</v>
      </c>
      <c r="CG108">
        <v>1617086540.6875</v>
      </c>
      <c r="CH108">
        <v>592.45425</v>
      </c>
      <c r="CI108">
        <v>614.39412500000003</v>
      </c>
      <c r="CJ108">
        <v>21.465174999999999</v>
      </c>
      <c r="CK108">
        <v>20.052424999999999</v>
      </c>
      <c r="CL108">
        <v>588.09275000000002</v>
      </c>
      <c r="CM108">
        <v>21.482812500000001</v>
      </c>
      <c r="CN108">
        <v>600.04612499999996</v>
      </c>
      <c r="CO108">
        <v>101.113125</v>
      </c>
      <c r="CP108">
        <v>4.5017025000000002E-2</v>
      </c>
      <c r="CQ108">
        <v>26.646012500000001</v>
      </c>
      <c r="CR108">
        <v>26.115637499999998</v>
      </c>
      <c r="CS108">
        <v>999.9</v>
      </c>
      <c r="CT108">
        <v>0</v>
      </c>
      <c r="CU108">
        <v>0</v>
      </c>
      <c r="CV108">
        <v>10006.709999999999</v>
      </c>
      <c r="CW108">
        <v>0</v>
      </c>
      <c r="CX108">
        <v>43.560549999999999</v>
      </c>
      <c r="CY108">
        <v>1200.01125</v>
      </c>
      <c r="CZ108">
        <v>0.96699087500000003</v>
      </c>
      <c r="DA108">
        <v>3.30086375E-2</v>
      </c>
      <c r="DB108">
        <v>0</v>
      </c>
      <c r="DC108">
        <v>2.7628249999999999</v>
      </c>
      <c r="DD108">
        <v>0</v>
      </c>
      <c r="DE108">
        <v>3610.5662499999999</v>
      </c>
      <c r="DF108">
        <v>10372.375</v>
      </c>
      <c r="DG108">
        <v>39.85125</v>
      </c>
      <c r="DH108">
        <v>42.710625</v>
      </c>
      <c r="DI108">
        <v>41.484000000000002</v>
      </c>
      <c r="DJ108">
        <v>40.921624999999999</v>
      </c>
      <c r="DK108">
        <v>39.936999999999998</v>
      </c>
      <c r="DL108">
        <v>1160.4012499999999</v>
      </c>
      <c r="DM108">
        <v>39.61</v>
      </c>
      <c r="DN108">
        <v>0</v>
      </c>
      <c r="DO108">
        <v>1617086543.5</v>
      </c>
      <c r="DP108">
        <v>0</v>
      </c>
      <c r="DQ108">
        <v>2.7101884615384599</v>
      </c>
      <c r="DR108">
        <v>0.35381537926825701</v>
      </c>
      <c r="DS108">
        <v>26.497093994080199</v>
      </c>
      <c r="DT108">
        <v>3608.1569230769201</v>
      </c>
      <c r="DU108">
        <v>15</v>
      </c>
      <c r="DV108">
        <v>1617085932.5</v>
      </c>
      <c r="DW108" t="s">
        <v>288</v>
      </c>
      <c r="DX108">
        <v>1617085932.5</v>
      </c>
      <c r="DY108">
        <v>1617085930.5</v>
      </c>
      <c r="DZ108">
        <v>3</v>
      </c>
      <c r="EA108">
        <v>4.1000000000000002E-2</v>
      </c>
      <c r="EB108">
        <v>4.0000000000000001E-3</v>
      </c>
      <c r="EC108">
        <v>4.3620000000000001</v>
      </c>
      <c r="ED108">
        <v>-1.7999999999999999E-2</v>
      </c>
      <c r="EE108">
        <v>400</v>
      </c>
      <c r="EF108">
        <v>20</v>
      </c>
      <c r="EG108">
        <v>0.24</v>
      </c>
      <c r="EH108">
        <v>0.04</v>
      </c>
      <c r="EI108">
        <v>100</v>
      </c>
      <c r="EJ108">
        <v>100</v>
      </c>
      <c r="EK108">
        <v>4.3620000000000001</v>
      </c>
      <c r="EL108">
        <v>-1.7600000000000001E-2</v>
      </c>
      <c r="EM108">
        <v>4.3617000000000399</v>
      </c>
      <c r="EN108">
        <v>0</v>
      </c>
      <c r="EO108">
        <v>0</v>
      </c>
      <c r="EP108">
        <v>0</v>
      </c>
      <c r="EQ108">
        <v>-1.7669999999998999E-2</v>
      </c>
      <c r="ER108">
        <v>0</v>
      </c>
      <c r="ES108">
        <v>0</v>
      </c>
      <c r="ET108">
        <v>0</v>
      </c>
      <c r="EU108">
        <v>-1</v>
      </c>
      <c r="EV108">
        <v>-1</v>
      </c>
      <c r="EW108">
        <v>-1</v>
      </c>
      <c r="EX108">
        <v>-1</v>
      </c>
      <c r="EY108">
        <v>10.199999999999999</v>
      </c>
      <c r="EZ108">
        <v>10.199999999999999</v>
      </c>
      <c r="FA108">
        <v>18</v>
      </c>
      <c r="FB108">
        <v>646.20600000000002</v>
      </c>
      <c r="FC108">
        <v>394.12400000000002</v>
      </c>
      <c r="FD108">
        <v>24.9999</v>
      </c>
      <c r="FE108">
        <v>26.995699999999999</v>
      </c>
      <c r="FF108">
        <v>30.0002</v>
      </c>
      <c r="FG108">
        <v>26.969799999999999</v>
      </c>
      <c r="FH108">
        <v>27.009499999999999</v>
      </c>
      <c r="FI108">
        <v>29.987100000000002</v>
      </c>
      <c r="FJ108">
        <v>16.674399999999999</v>
      </c>
      <c r="FK108">
        <v>53.620699999999999</v>
      </c>
      <c r="FL108">
        <v>25</v>
      </c>
      <c r="FM108">
        <v>629.07100000000003</v>
      </c>
      <c r="FN108">
        <v>20</v>
      </c>
      <c r="FO108">
        <v>97.057699999999997</v>
      </c>
      <c r="FP108">
        <v>99.620599999999996</v>
      </c>
    </row>
    <row r="109" spans="1:172" x14ac:dyDescent="0.15">
      <c r="A109">
        <v>93</v>
      </c>
      <c r="B109">
        <v>1617086547</v>
      </c>
      <c r="C109">
        <v>369</v>
      </c>
      <c r="D109" t="s">
        <v>471</v>
      </c>
      <c r="E109" t="s">
        <v>472</v>
      </c>
      <c r="F109">
        <v>4</v>
      </c>
      <c r="G109">
        <v>1617086545</v>
      </c>
      <c r="H109">
        <f t="shared" si="100"/>
        <v>9.6007730129396682E-4</v>
      </c>
      <c r="I109">
        <f t="shared" si="101"/>
        <v>0.96007730129396684</v>
      </c>
      <c r="J109">
        <f t="shared" si="102"/>
        <v>7.6031252724574419</v>
      </c>
      <c r="K109">
        <f t="shared" si="103"/>
        <v>599.57285714285695</v>
      </c>
      <c r="L109">
        <f t="shared" si="104"/>
        <v>431.39753681308622</v>
      </c>
      <c r="M109">
        <f t="shared" si="105"/>
        <v>43.639594970256994</v>
      </c>
      <c r="N109">
        <f t="shared" si="106"/>
        <v>60.651984325563554</v>
      </c>
      <c r="O109">
        <f t="shared" si="107"/>
        <v>7.8012770583713503E-2</v>
      </c>
      <c r="P109">
        <f t="shared" si="108"/>
        <v>2.9474308622847953</v>
      </c>
      <c r="Q109">
        <f t="shared" si="109"/>
        <v>7.6883552632567978E-2</v>
      </c>
      <c r="R109">
        <f t="shared" si="110"/>
        <v>4.815231446177605E-2</v>
      </c>
      <c r="S109">
        <f t="shared" si="111"/>
        <v>193.81045500000022</v>
      </c>
      <c r="T109">
        <f t="shared" si="112"/>
        <v>27.534216311390825</v>
      </c>
      <c r="U109">
        <f t="shared" si="113"/>
        <v>26.1258571428571</v>
      </c>
      <c r="V109">
        <f t="shared" si="114"/>
        <v>3.3994697059231331</v>
      </c>
      <c r="W109">
        <f t="shared" si="115"/>
        <v>61.934591370562231</v>
      </c>
      <c r="X109">
        <f t="shared" si="116"/>
        <v>2.1710396149631555</v>
      </c>
      <c r="Y109">
        <f t="shared" si="117"/>
        <v>3.5053748913487781</v>
      </c>
      <c r="Z109">
        <f t="shared" si="118"/>
        <v>1.2284300909599777</v>
      </c>
      <c r="AA109">
        <f t="shared" si="119"/>
        <v>-42.339408987063933</v>
      </c>
      <c r="AB109">
        <f t="shared" si="120"/>
        <v>82.61990406855459</v>
      </c>
      <c r="AC109">
        <f t="shared" si="121"/>
        <v>6.0123784912267988</v>
      </c>
      <c r="AD109">
        <f t="shared" si="122"/>
        <v>240.10332857271766</v>
      </c>
      <c r="AE109">
        <f t="shared" si="123"/>
        <v>14.145080957060017</v>
      </c>
      <c r="AF109">
        <f t="shared" si="124"/>
        <v>0.9610026106140046</v>
      </c>
      <c r="AG109">
        <f t="shared" si="125"/>
        <v>7.6031252724574419</v>
      </c>
      <c r="AH109">
        <v>634.34090670316095</v>
      </c>
      <c r="AI109">
        <v>615.21870909090899</v>
      </c>
      <c r="AJ109">
        <v>1.6644649651294601</v>
      </c>
      <c r="AK109">
        <v>66.499915544852101</v>
      </c>
      <c r="AL109">
        <f t="shared" si="126"/>
        <v>0.96007730129396684</v>
      </c>
      <c r="AM109">
        <v>20.051703257142901</v>
      </c>
      <c r="AN109">
        <v>21.460981212121201</v>
      </c>
      <c r="AO109">
        <v>-6.4963837773799299E-6</v>
      </c>
      <c r="AP109">
        <v>79.88</v>
      </c>
      <c r="AQ109">
        <v>0</v>
      </c>
      <c r="AR109">
        <v>0</v>
      </c>
      <c r="AS109">
        <f t="shared" si="127"/>
        <v>1</v>
      </c>
      <c r="AT109">
        <f t="shared" si="128"/>
        <v>0</v>
      </c>
      <c r="AU109">
        <f t="shared" si="129"/>
        <v>53483.130831626651</v>
      </c>
      <c r="AV109" t="s">
        <v>286</v>
      </c>
      <c r="AW109" t="s">
        <v>286</v>
      </c>
      <c r="AX109">
        <v>0</v>
      </c>
      <c r="AY109">
        <v>0</v>
      </c>
      <c r="AZ109" t="e">
        <f t="shared" si="130"/>
        <v>#DIV/0!</v>
      </c>
      <c r="BA109">
        <v>0</v>
      </c>
      <c r="BB109" t="s">
        <v>286</v>
      </c>
      <c r="BC109" t="s">
        <v>286</v>
      </c>
      <c r="BD109">
        <v>0</v>
      </c>
      <c r="BE109">
        <v>0</v>
      </c>
      <c r="BF109" t="e">
        <f t="shared" si="131"/>
        <v>#DIV/0!</v>
      </c>
      <c r="BG109">
        <v>0.5</v>
      </c>
      <c r="BH109">
        <f t="shared" si="132"/>
        <v>1009.1727000000012</v>
      </c>
      <c r="BI109">
        <f t="shared" si="133"/>
        <v>7.6031252724574419</v>
      </c>
      <c r="BJ109" t="e">
        <f t="shared" si="134"/>
        <v>#DIV/0!</v>
      </c>
      <c r="BK109">
        <f t="shared" si="135"/>
        <v>7.5340179856801838E-3</v>
      </c>
      <c r="BL109" t="e">
        <f t="shared" si="136"/>
        <v>#DIV/0!</v>
      </c>
      <c r="BM109" t="e">
        <f t="shared" si="137"/>
        <v>#DIV/0!</v>
      </c>
      <c r="BN109" t="s">
        <v>286</v>
      </c>
      <c r="BO109">
        <v>0</v>
      </c>
      <c r="BP109" t="e">
        <f t="shared" si="138"/>
        <v>#DIV/0!</v>
      </c>
      <c r="BQ109" t="e">
        <f t="shared" si="139"/>
        <v>#DIV/0!</v>
      </c>
      <c r="BR109" t="e">
        <f t="shared" si="140"/>
        <v>#DIV/0!</v>
      </c>
      <c r="BS109" t="e">
        <f t="shared" si="141"/>
        <v>#DIV/0!</v>
      </c>
      <c r="BT109" t="e">
        <f t="shared" si="142"/>
        <v>#DIV/0!</v>
      </c>
      <c r="BU109" t="e">
        <f t="shared" si="143"/>
        <v>#DIV/0!</v>
      </c>
      <c r="BV109" t="e">
        <f t="shared" si="144"/>
        <v>#DIV/0!</v>
      </c>
      <c r="BW109" t="e">
        <f t="shared" si="145"/>
        <v>#DIV/0!</v>
      </c>
      <c r="BX109">
        <f t="shared" si="146"/>
        <v>1199.9814285714299</v>
      </c>
      <c r="BY109">
        <f t="shared" si="147"/>
        <v>1009.1727000000012</v>
      </c>
      <c r="BZ109">
        <f t="shared" si="148"/>
        <v>0.84099026532553489</v>
      </c>
      <c r="CA109">
        <f t="shared" si="149"/>
        <v>0.16151121207828217</v>
      </c>
      <c r="CB109">
        <v>9</v>
      </c>
      <c r="CC109">
        <v>0.5</v>
      </c>
      <c r="CD109" t="s">
        <v>287</v>
      </c>
      <c r="CE109">
        <v>2</v>
      </c>
      <c r="CF109" t="b">
        <v>1</v>
      </c>
      <c r="CG109">
        <v>1617086545</v>
      </c>
      <c r="CH109">
        <v>599.57285714285695</v>
      </c>
      <c r="CI109">
        <v>621.65528571428604</v>
      </c>
      <c r="CJ109">
        <v>21.461728571428601</v>
      </c>
      <c r="CK109">
        <v>20.051128571428599</v>
      </c>
      <c r="CL109">
        <v>595.21128571428596</v>
      </c>
      <c r="CM109">
        <v>21.479385714285701</v>
      </c>
      <c r="CN109">
        <v>599.98585714285696</v>
      </c>
      <c r="CO109">
        <v>101.113142857143</v>
      </c>
      <c r="CP109">
        <v>4.5513014285714297E-2</v>
      </c>
      <c r="CQ109">
        <v>26.645800000000001</v>
      </c>
      <c r="CR109">
        <v>26.1258571428571</v>
      </c>
      <c r="CS109">
        <v>999.9</v>
      </c>
      <c r="CT109">
        <v>0</v>
      </c>
      <c r="CU109">
        <v>0</v>
      </c>
      <c r="CV109">
        <v>9991.0728571428608</v>
      </c>
      <c r="CW109">
        <v>0</v>
      </c>
      <c r="CX109">
        <v>43.462157142857102</v>
      </c>
      <c r="CY109">
        <v>1199.9814285714299</v>
      </c>
      <c r="CZ109">
        <v>0.96699000000000002</v>
      </c>
      <c r="DA109">
        <v>3.3009499999999997E-2</v>
      </c>
      <c r="DB109">
        <v>0</v>
      </c>
      <c r="DC109">
        <v>2.7483</v>
      </c>
      <c r="DD109">
        <v>0</v>
      </c>
      <c r="DE109">
        <v>3611.63</v>
      </c>
      <c r="DF109">
        <v>10372.1142857143</v>
      </c>
      <c r="DG109">
        <v>39.838999999999999</v>
      </c>
      <c r="DH109">
        <v>42.695999999999998</v>
      </c>
      <c r="DI109">
        <v>41.517714285714298</v>
      </c>
      <c r="DJ109">
        <v>40.990714285714297</v>
      </c>
      <c r="DK109">
        <v>39.954999999999998</v>
      </c>
      <c r="DL109">
        <v>1160.37142857143</v>
      </c>
      <c r="DM109">
        <v>39.61</v>
      </c>
      <c r="DN109">
        <v>0</v>
      </c>
      <c r="DO109">
        <v>1617086547.7</v>
      </c>
      <c r="DP109">
        <v>0</v>
      </c>
      <c r="DQ109">
        <v>2.7469679999999999</v>
      </c>
      <c r="DR109">
        <v>0.213830768973406</v>
      </c>
      <c r="DS109">
        <v>22.3807692411693</v>
      </c>
      <c r="DT109">
        <v>3609.8516</v>
      </c>
      <c r="DU109">
        <v>15</v>
      </c>
      <c r="DV109">
        <v>1617085932.5</v>
      </c>
      <c r="DW109" t="s">
        <v>288</v>
      </c>
      <c r="DX109">
        <v>1617085932.5</v>
      </c>
      <c r="DY109">
        <v>1617085930.5</v>
      </c>
      <c r="DZ109">
        <v>3</v>
      </c>
      <c r="EA109">
        <v>4.1000000000000002E-2</v>
      </c>
      <c r="EB109">
        <v>4.0000000000000001E-3</v>
      </c>
      <c r="EC109">
        <v>4.3620000000000001</v>
      </c>
      <c r="ED109">
        <v>-1.7999999999999999E-2</v>
      </c>
      <c r="EE109">
        <v>400</v>
      </c>
      <c r="EF109">
        <v>20</v>
      </c>
      <c r="EG109">
        <v>0.24</v>
      </c>
      <c r="EH109">
        <v>0.04</v>
      </c>
      <c r="EI109">
        <v>100</v>
      </c>
      <c r="EJ109">
        <v>100</v>
      </c>
      <c r="EK109">
        <v>4.3609999999999998</v>
      </c>
      <c r="EL109">
        <v>-1.77E-2</v>
      </c>
      <c r="EM109">
        <v>4.3617000000000399</v>
      </c>
      <c r="EN109">
        <v>0</v>
      </c>
      <c r="EO109">
        <v>0</v>
      </c>
      <c r="EP109">
        <v>0</v>
      </c>
      <c r="EQ109">
        <v>-1.7669999999998999E-2</v>
      </c>
      <c r="ER109">
        <v>0</v>
      </c>
      <c r="ES109">
        <v>0</v>
      </c>
      <c r="ET109">
        <v>0</v>
      </c>
      <c r="EU109">
        <v>-1</v>
      </c>
      <c r="EV109">
        <v>-1</v>
      </c>
      <c r="EW109">
        <v>-1</v>
      </c>
      <c r="EX109">
        <v>-1</v>
      </c>
      <c r="EY109">
        <v>10.199999999999999</v>
      </c>
      <c r="EZ109">
        <v>10.3</v>
      </c>
      <c r="FA109">
        <v>18</v>
      </c>
      <c r="FB109">
        <v>646.20600000000002</v>
      </c>
      <c r="FC109">
        <v>394.06599999999997</v>
      </c>
      <c r="FD109">
        <v>24.9999</v>
      </c>
      <c r="FE109">
        <v>26.997800000000002</v>
      </c>
      <c r="FF109">
        <v>30.0002</v>
      </c>
      <c r="FG109">
        <v>26.969799999999999</v>
      </c>
      <c r="FH109">
        <v>27.009499999999999</v>
      </c>
      <c r="FI109">
        <v>30.245699999999999</v>
      </c>
      <c r="FJ109">
        <v>16.674399999999999</v>
      </c>
      <c r="FK109">
        <v>53.620699999999999</v>
      </c>
      <c r="FL109">
        <v>25</v>
      </c>
      <c r="FM109">
        <v>635.79499999999996</v>
      </c>
      <c r="FN109">
        <v>20</v>
      </c>
      <c r="FO109">
        <v>97.057699999999997</v>
      </c>
      <c r="FP109">
        <v>99.620500000000007</v>
      </c>
    </row>
    <row r="110" spans="1:172" x14ac:dyDescent="0.15">
      <c r="A110">
        <v>94</v>
      </c>
      <c r="B110">
        <v>1617086551</v>
      </c>
      <c r="C110">
        <v>373</v>
      </c>
      <c r="D110" t="s">
        <v>473</v>
      </c>
      <c r="E110" t="s">
        <v>474</v>
      </c>
      <c r="F110">
        <v>4</v>
      </c>
      <c r="G110">
        <v>1617086548.6875</v>
      </c>
      <c r="H110">
        <f t="shared" si="100"/>
        <v>9.6006469149124225E-4</v>
      </c>
      <c r="I110">
        <f t="shared" si="101"/>
        <v>0.96006469149124229</v>
      </c>
      <c r="J110">
        <f t="shared" si="102"/>
        <v>7.4654574793856625</v>
      </c>
      <c r="K110">
        <f t="shared" si="103"/>
        <v>605.65250000000003</v>
      </c>
      <c r="L110">
        <f t="shared" si="104"/>
        <v>439.96343297808329</v>
      </c>
      <c r="M110">
        <f t="shared" si="105"/>
        <v>44.50581616859462</v>
      </c>
      <c r="N110">
        <f t="shared" si="106"/>
        <v>61.266589008529067</v>
      </c>
      <c r="O110">
        <f t="shared" si="107"/>
        <v>7.7905208699048809E-2</v>
      </c>
      <c r="P110">
        <f t="shared" si="108"/>
        <v>2.9456064840899558</v>
      </c>
      <c r="Q110">
        <f t="shared" si="109"/>
        <v>7.6778391639163321E-2</v>
      </c>
      <c r="R110">
        <f t="shared" si="110"/>
        <v>4.8086377041330244E-2</v>
      </c>
      <c r="S110">
        <f t="shared" si="111"/>
        <v>193.81002750000002</v>
      </c>
      <c r="T110">
        <f t="shared" si="112"/>
        <v>27.537240852111896</v>
      </c>
      <c r="U110">
        <f t="shared" si="113"/>
        <v>26.133162500000001</v>
      </c>
      <c r="V110">
        <f t="shared" si="114"/>
        <v>3.4009381279291446</v>
      </c>
      <c r="W110">
        <f t="shared" si="115"/>
        <v>61.920249205168496</v>
      </c>
      <c r="X110">
        <f t="shared" si="116"/>
        <v>2.1708580334716845</v>
      </c>
      <c r="Y110">
        <f t="shared" si="117"/>
        <v>3.505893566866463</v>
      </c>
      <c r="Z110">
        <f t="shared" si="118"/>
        <v>1.2300800944574601</v>
      </c>
      <c r="AA110">
        <f t="shared" si="119"/>
        <v>-42.338852894763782</v>
      </c>
      <c r="AB110">
        <f t="shared" si="120"/>
        <v>81.807641967198009</v>
      </c>
      <c r="AC110">
        <f t="shared" si="121"/>
        <v>5.9572490549256703</v>
      </c>
      <c r="AD110">
        <f t="shared" si="122"/>
        <v>239.23606562735992</v>
      </c>
      <c r="AE110">
        <f t="shared" si="123"/>
        <v>14.204209376509626</v>
      </c>
      <c r="AF110">
        <f t="shared" si="124"/>
        <v>0.96073225146652996</v>
      </c>
      <c r="AG110">
        <f t="shared" si="125"/>
        <v>7.4654574793856625</v>
      </c>
      <c r="AH110">
        <v>641.17495711906702</v>
      </c>
      <c r="AI110">
        <v>622.03776969696901</v>
      </c>
      <c r="AJ110">
        <v>1.7149384273275901</v>
      </c>
      <c r="AK110">
        <v>66.499915544852101</v>
      </c>
      <c r="AL110">
        <f t="shared" si="126"/>
        <v>0.96006469149124229</v>
      </c>
      <c r="AM110">
        <v>20.049658265627698</v>
      </c>
      <c r="AN110">
        <v>21.458819999999999</v>
      </c>
      <c r="AO110">
        <v>-2.73034825871444E-6</v>
      </c>
      <c r="AP110">
        <v>79.88</v>
      </c>
      <c r="AQ110">
        <v>0</v>
      </c>
      <c r="AR110">
        <v>0</v>
      </c>
      <c r="AS110">
        <f t="shared" si="127"/>
        <v>1</v>
      </c>
      <c r="AT110">
        <f t="shared" si="128"/>
        <v>0</v>
      </c>
      <c r="AU110">
        <f t="shared" si="129"/>
        <v>53429.489601426263</v>
      </c>
      <c r="AV110" t="s">
        <v>286</v>
      </c>
      <c r="AW110" t="s">
        <v>286</v>
      </c>
      <c r="AX110">
        <v>0</v>
      </c>
      <c r="AY110">
        <v>0</v>
      </c>
      <c r="AZ110" t="e">
        <f t="shared" si="130"/>
        <v>#DIV/0!</v>
      </c>
      <c r="BA110">
        <v>0</v>
      </c>
      <c r="BB110" t="s">
        <v>286</v>
      </c>
      <c r="BC110" t="s">
        <v>286</v>
      </c>
      <c r="BD110">
        <v>0</v>
      </c>
      <c r="BE110">
        <v>0</v>
      </c>
      <c r="BF110" t="e">
        <f t="shared" si="131"/>
        <v>#DIV/0!</v>
      </c>
      <c r="BG110">
        <v>0.5</v>
      </c>
      <c r="BH110">
        <f t="shared" si="132"/>
        <v>1009.17045</v>
      </c>
      <c r="BI110">
        <f t="shared" si="133"/>
        <v>7.4654574793856625</v>
      </c>
      <c r="BJ110" t="e">
        <f t="shared" si="134"/>
        <v>#DIV/0!</v>
      </c>
      <c r="BK110">
        <f t="shared" si="135"/>
        <v>7.3976179934575597E-3</v>
      </c>
      <c r="BL110" t="e">
        <f t="shared" si="136"/>
        <v>#DIV/0!</v>
      </c>
      <c r="BM110" t="e">
        <f t="shared" si="137"/>
        <v>#DIV/0!</v>
      </c>
      <c r="BN110" t="s">
        <v>286</v>
      </c>
      <c r="BO110">
        <v>0</v>
      </c>
      <c r="BP110" t="e">
        <f t="shared" si="138"/>
        <v>#DIV/0!</v>
      </c>
      <c r="BQ110" t="e">
        <f t="shared" si="139"/>
        <v>#DIV/0!</v>
      </c>
      <c r="BR110" t="e">
        <f t="shared" si="140"/>
        <v>#DIV/0!</v>
      </c>
      <c r="BS110" t="e">
        <f t="shared" si="141"/>
        <v>#DIV/0!</v>
      </c>
      <c r="BT110" t="e">
        <f t="shared" si="142"/>
        <v>#DIV/0!</v>
      </c>
      <c r="BU110" t="e">
        <f t="shared" si="143"/>
        <v>#DIV/0!</v>
      </c>
      <c r="BV110" t="e">
        <f t="shared" si="144"/>
        <v>#DIV/0!</v>
      </c>
      <c r="BW110" t="e">
        <f t="shared" si="145"/>
        <v>#DIV/0!</v>
      </c>
      <c r="BX110">
        <f t="shared" si="146"/>
        <v>1199.97875</v>
      </c>
      <c r="BY110">
        <f t="shared" si="147"/>
        <v>1009.17045</v>
      </c>
      <c r="BZ110">
        <f t="shared" si="148"/>
        <v>0.8409902675359876</v>
      </c>
      <c r="CA110">
        <f t="shared" si="149"/>
        <v>0.16151121634445612</v>
      </c>
      <c r="CB110">
        <v>9</v>
      </c>
      <c r="CC110">
        <v>0.5</v>
      </c>
      <c r="CD110" t="s">
        <v>287</v>
      </c>
      <c r="CE110">
        <v>2</v>
      </c>
      <c r="CF110" t="b">
        <v>1</v>
      </c>
      <c r="CG110">
        <v>1617086548.6875</v>
      </c>
      <c r="CH110">
        <v>605.65250000000003</v>
      </c>
      <c r="CI110">
        <v>627.83087499999999</v>
      </c>
      <c r="CJ110">
        <v>21.460075</v>
      </c>
      <c r="CK110">
        <v>20.049949999999999</v>
      </c>
      <c r="CL110">
        <v>601.29075</v>
      </c>
      <c r="CM110">
        <v>21.477699999999999</v>
      </c>
      <c r="CN110">
        <v>600.02012500000001</v>
      </c>
      <c r="CO110">
        <v>101.1125</v>
      </c>
      <c r="CP110">
        <v>4.5489124999999998E-2</v>
      </c>
      <c r="CQ110">
        <v>26.648312499999999</v>
      </c>
      <c r="CR110">
        <v>26.133162500000001</v>
      </c>
      <c r="CS110">
        <v>999.9</v>
      </c>
      <c r="CT110">
        <v>0</v>
      </c>
      <c r="CU110">
        <v>0</v>
      </c>
      <c r="CV110">
        <v>9980.7824999999993</v>
      </c>
      <c r="CW110">
        <v>0</v>
      </c>
      <c r="CX110">
        <v>43.461287499999997</v>
      </c>
      <c r="CY110">
        <v>1199.97875</v>
      </c>
      <c r="CZ110">
        <v>0.96699000000000002</v>
      </c>
      <c r="DA110">
        <v>3.3009499999999997E-2</v>
      </c>
      <c r="DB110">
        <v>0</v>
      </c>
      <c r="DC110">
        <v>2.6914625000000001</v>
      </c>
      <c r="DD110">
        <v>0</v>
      </c>
      <c r="DE110">
        <v>3613.0475000000001</v>
      </c>
      <c r="DF110">
        <v>10372.075000000001</v>
      </c>
      <c r="DG110">
        <v>39.866999999999997</v>
      </c>
      <c r="DH110">
        <v>42.710625</v>
      </c>
      <c r="DI110">
        <v>41.5</v>
      </c>
      <c r="DJ110">
        <v>40.952750000000002</v>
      </c>
      <c r="DK110">
        <v>39.936999999999998</v>
      </c>
      <c r="DL110">
        <v>1160.3687500000001</v>
      </c>
      <c r="DM110">
        <v>39.61</v>
      </c>
      <c r="DN110">
        <v>0</v>
      </c>
      <c r="DO110">
        <v>1617086551.9000001</v>
      </c>
      <c r="DP110">
        <v>0</v>
      </c>
      <c r="DQ110">
        <v>2.7366153846153898</v>
      </c>
      <c r="DR110">
        <v>8.1087180456987804E-2</v>
      </c>
      <c r="DS110">
        <v>20.2762393237434</v>
      </c>
      <c r="DT110">
        <v>3611.2492307692301</v>
      </c>
      <c r="DU110">
        <v>15</v>
      </c>
      <c r="DV110">
        <v>1617085932.5</v>
      </c>
      <c r="DW110" t="s">
        <v>288</v>
      </c>
      <c r="DX110">
        <v>1617085932.5</v>
      </c>
      <c r="DY110">
        <v>1617085930.5</v>
      </c>
      <c r="DZ110">
        <v>3</v>
      </c>
      <c r="EA110">
        <v>4.1000000000000002E-2</v>
      </c>
      <c r="EB110">
        <v>4.0000000000000001E-3</v>
      </c>
      <c r="EC110">
        <v>4.3620000000000001</v>
      </c>
      <c r="ED110">
        <v>-1.7999999999999999E-2</v>
      </c>
      <c r="EE110">
        <v>400</v>
      </c>
      <c r="EF110">
        <v>20</v>
      </c>
      <c r="EG110">
        <v>0.24</v>
      </c>
      <c r="EH110">
        <v>0.04</v>
      </c>
      <c r="EI110">
        <v>100</v>
      </c>
      <c r="EJ110">
        <v>100</v>
      </c>
      <c r="EK110">
        <v>4.3620000000000001</v>
      </c>
      <c r="EL110">
        <v>-1.77E-2</v>
      </c>
      <c r="EM110">
        <v>4.3617000000000399</v>
      </c>
      <c r="EN110">
        <v>0</v>
      </c>
      <c r="EO110">
        <v>0</v>
      </c>
      <c r="EP110">
        <v>0</v>
      </c>
      <c r="EQ110">
        <v>-1.7669999999998999E-2</v>
      </c>
      <c r="ER110">
        <v>0</v>
      </c>
      <c r="ES110">
        <v>0</v>
      </c>
      <c r="ET110">
        <v>0</v>
      </c>
      <c r="EU110">
        <v>-1</v>
      </c>
      <c r="EV110">
        <v>-1</v>
      </c>
      <c r="EW110">
        <v>-1</v>
      </c>
      <c r="EX110">
        <v>-1</v>
      </c>
      <c r="EY110">
        <v>10.3</v>
      </c>
      <c r="EZ110">
        <v>10.3</v>
      </c>
      <c r="FA110">
        <v>18</v>
      </c>
      <c r="FB110">
        <v>645.99599999999998</v>
      </c>
      <c r="FC110">
        <v>394.13799999999998</v>
      </c>
      <c r="FD110">
        <v>24.9998</v>
      </c>
      <c r="FE110">
        <v>26.997800000000002</v>
      </c>
      <c r="FF110">
        <v>30.0002</v>
      </c>
      <c r="FG110">
        <v>26.971699999999998</v>
      </c>
      <c r="FH110">
        <v>27.009599999999999</v>
      </c>
      <c r="FI110">
        <v>30.506</v>
      </c>
      <c r="FJ110">
        <v>16.674399999999999</v>
      </c>
      <c r="FK110">
        <v>53.620699999999999</v>
      </c>
      <c r="FL110">
        <v>25</v>
      </c>
      <c r="FM110">
        <v>642.51499999999999</v>
      </c>
      <c r="FN110">
        <v>20</v>
      </c>
      <c r="FO110">
        <v>97.056399999999996</v>
      </c>
      <c r="FP110">
        <v>99.619900000000001</v>
      </c>
    </row>
    <row r="111" spans="1:172" x14ac:dyDescent="0.15">
      <c r="A111">
        <v>95</v>
      </c>
      <c r="B111">
        <v>1617086555</v>
      </c>
      <c r="C111">
        <v>377</v>
      </c>
      <c r="D111" t="s">
        <v>475</v>
      </c>
      <c r="E111" t="s">
        <v>476</v>
      </c>
      <c r="F111">
        <v>4</v>
      </c>
      <c r="G111">
        <v>1617086553</v>
      </c>
      <c r="H111">
        <f t="shared" si="100"/>
        <v>9.5730826643221898E-4</v>
      </c>
      <c r="I111">
        <f t="shared" si="101"/>
        <v>0.957308266432219</v>
      </c>
      <c r="J111">
        <f t="shared" si="102"/>
        <v>7.64350162692004</v>
      </c>
      <c r="K111">
        <f t="shared" si="103"/>
        <v>612.83971428571397</v>
      </c>
      <c r="L111">
        <f t="shared" si="104"/>
        <v>442.92448578585413</v>
      </c>
      <c r="M111">
        <f t="shared" si="105"/>
        <v>44.805576924397876</v>
      </c>
      <c r="N111">
        <f t="shared" si="106"/>
        <v>61.993946692823663</v>
      </c>
      <c r="O111">
        <f t="shared" si="107"/>
        <v>7.7693727408580757E-2</v>
      </c>
      <c r="P111">
        <f t="shared" si="108"/>
        <v>2.9498622477903425</v>
      </c>
      <c r="Q111">
        <f t="shared" si="109"/>
        <v>7.6574564099026021E-2</v>
      </c>
      <c r="R111">
        <f t="shared" si="110"/>
        <v>4.7958311900175646E-2</v>
      </c>
      <c r="S111">
        <f t="shared" si="111"/>
        <v>193.82262171428525</v>
      </c>
      <c r="T111">
        <f t="shared" si="112"/>
        <v>27.539646140253744</v>
      </c>
      <c r="U111">
        <f t="shared" si="113"/>
        <v>26.1305571428571</v>
      </c>
      <c r="V111">
        <f t="shared" si="114"/>
        <v>3.4004143714776918</v>
      </c>
      <c r="W111">
        <f t="shared" si="115"/>
        <v>61.902330655835513</v>
      </c>
      <c r="X111">
        <f t="shared" si="116"/>
        <v>2.1705897431111461</v>
      </c>
      <c r="Y111">
        <f t="shared" si="117"/>
        <v>3.5064749907062267</v>
      </c>
      <c r="Z111">
        <f t="shared" si="118"/>
        <v>1.2298246283665457</v>
      </c>
      <c r="AA111">
        <f t="shared" si="119"/>
        <v>-42.217294549660856</v>
      </c>
      <c r="AB111">
        <f t="shared" si="120"/>
        <v>82.788022206364147</v>
      </c>
      <c r="AC111">
        <f t="shared" si="121"/>
        <v>6.0199494776338867</v>
      </c>
      <c r="AD111">
        <f t="shared" si="122"/>
        <v>240.41329884862245</v>
      </c>
      <c r="AE111">
        <f t="shared" si="123"/>
        <v>14.261061376506893</v>
      </c>
      <c r="AF111">
        <f t="shared" si="124"/>
        <v>0.95729646927614931</v>
      </c>
      <c r="AG111">
        <f t="shared" si="125"/>
        <v>7.64350162692004</v>
      </c>
      <c r="AH111">
        <v>648.08204761205798</v>
      </c>
      <c r="AI111">
        <v>628.80481818181795</v>
      </c>
      <c r="AJ111">
        <v>1.68517203451838</v>
      </c>
      <c r="AK111">
        <v>66.499915544852101</v>
      </c>
      <c r="AL111">
        <f t="shared" si="126"/>
        <v>0.957308266432219</v>
      </c>
      <c r="AM111">
        <v>20.051833160173199</v>
      </c>
      <c r="AN111">
        <v>21.457058181818201</v>
      </c>
      <c r="AO111">
        <v>-4.0035755787724299E-6</v>
      </c>
      <c r="AP111">
        <v>79.88</v>
      </c>
      <c r="AQ111">
        <v>0</v>
      </c>
      <c r="AR111">
        <v>0</v>
      </c>
      <c r="AS111">
        <f t="shared" si="127"/>
        <v>1</v>
      </c>
      <c r="AT111">
        <f t="shared" si="128"/>
        <v>0</v>
      </c>
      <c r="AU111">
        <f t="shared" si="129"/>
        <v>53553.080081613836</v>
      </c>
      <c r="AV111" t="s">
        <v>286</v>
      </c>
      <c r="AW111" t="s">
        <v>286</v>
      </c>
      <c r="AX111">
        <v>0</v>
      </c>
      <c r="AY111">
        <v>0</v>
      </c>
      <c r="AZ111" t="e">
        <f t="shared" si="130"/>
        <v>#DIV/0!</v>
      </c>
      <c r="BA111">
        <v>0</v>
      </c>
      <c r="BB111" t="s">
        <v>286</v>
      </c>
      <c r="BC111" t="s">
        <v>286</v>
      </c>
      <c r="BD111">
        <v>0</v>
      </c>
      <c r="BE111">
        <v>0</v>
      </c>
      <c r="BF111" t="e">
        <f t="shared" si="131"/>
        <v>#DIV/0!</v>
      </c>
      <c r="BG111">
        <v>0.5</v>
      </c>
      <c r="BH111">
        <f t="shared" si="132"/>
        <v>1009.2363428571404</v>
      </c>
      <c r="BI111">
        <f t="shared" si="133"/>
        <v>7.64350162692004</v>
      </c>
      <c r="BJ111" t="e">
        <f t="shared" si="134"/>
        <v>#DIV/0!</v>
      </c>
      <c r="BK111">
        <f t="shared" si="135"/>
        <v>7.5735497250142073E-3</v>
      </c>
      <c r="BL111" t="e">
        <f t="shared" si="136"/>
        <v>#DIV/0!</v>
      </c>
      <c r="BM111" t="e">
        <f t="shared" si="137"/>
        <v>#DIV/0!</v>
      </c>
      <c r="BN111" t="s">
        <v>286</v>
      </c>
      <c r="BO111">
        <v>0</v>
      </c>
      <c r="BP111" t="e">
        <f t="shared" si="138"/>
        <v>#DIV/0!</v>
      </c>
      <c r="BQ111" t="e">
        <f t="shared" si="139"/>
        <v>#DIV/0!</v>
      </c>
      <c r="BR111" t="e">
        <f t="shared" si="140"/>
        <v>#DIV/0!</v>
      </c>
      <c r="BS111" t="e">
        <f t="shared" si="141"/>
        <v>#DIV/0!</v>
      </c>
      <c r="BT111" t="e">
        <f t="shared" si="142"/>
        <v>#DIV/0!</v>
      </c>
      <c r="BU111" t="e">
        <f t="shared" si="143"/>
        <v>#DIV/0!</v>
      </c>
      <c r="BV111" t="e">
        <f t="shared" si="144"/>
        <v>#DIV/0!</v>
      </c>
      <c r="BW111" t="e">
        <f t="shared" si="145"/>
        <v>#DIV/0!</v>
      </c>
      <c r="BX111">
        <f t="shared" si="146"/>
        <v>1200.05714285714</v>
      </c>
      <c r="BY111">
        <f t="shared" si="147"/>
        <v>1009.2363428571404</v>
      </c>
      <c r="BZ111">
        <f t="shared" si="148"/>
        <v>0.84099023856006849</v>
      </c>
      <c r="CA111">
        <f t="shared" si="149"/>
        <v>0.16151116042093233</v>
      </c>
      <c r="CB111">
        <v>9</v>
      </c>
      <c r="CC111">
        <v>0.5</v>
      </c>
      <c r="CD111" t="s">
        <v>287</v>
      </c>
      <c r="CE111">
        <v>2</v>
      </c>
      <c r="CF111" t="b">
        <v>1</v>
      </c>
      <c r="CG111">
        <v>1617086553</v>
      </c>
      <c r="CH111">
        <v>612.83971428571397</v>
      </c>
      <c r="CI111">
        <v>635.112142857143</v>
      </c>
      <c r="CJ111">
        <v>21.4573142857143</v>
      </c>
      <c r="CK111">
        <v>20.0521285714286</v>
      </c>
      <c r="CL111">
        <v>608.47814285714298</v>
      </c>
      <c r="CM111">
        <v>21.475000000000001</v>
      </c>
      <c r="CN111">
        <v>599.97757142857199</v>
      </c>
      <c r="CO111">
        <v>101.112857142857</v>
      </c>
      <c r="CP111">
        <v>4.5643599999999999E-2</v>
      </c>
      <c r="CQ111">
        <v>26.6511285714286</v>
      </c>
      <c r="CR111">
        <v>26.1305571428571</v>
      </c>
      <c r="CS111">
        <v>999.9</v>
      </c>
      <c r="CT111">
        <v>0</v>
      </c>
      <c r="CU111">
        <v>0</v>
      </c>
      <c r="CV111">
        <v>10004.9114285714</v>
      </c>
      <c r="CW111">
        <v>0</v>
      </c>
      <c r="CX111">
        <v>43.502185714285702</v>
      </c>
      <c r="CY111">
        <v>1200.05714285714</v>
      </c>
      <c r="CZ111">
        <v>0.96699100000000004</v>
      </c>
      <c r="DA111">
        <v>3.3008514285714302E-2</v>
      </c>
      <c r="DB111">
        <v>0</v>
      </c>
      <c r="DC111">
        <v>2.5779000000000001</v>
      </c>
      <c r="DD111">
        <v>0</v>
      </c>
      <c r="DE111">
        <v>3614.32</v>
      </c>
      <c r="DF111">
        <v>10372.757142857099</v>
      </c>
      <c r="DG111">
        <v>39.847857142857102</v>
      </c>
      <c r="DH111">
        <v>42.75</v>
      </c>
      <c r="DI111">
        <v>41.508857142857103</v>
      </c>
      <c r="DJ111">
        <v>40.946142857142902</v>
      </c>
      <c r="DK111">
        <v>39.9372857142857</v>
      </c>
      <c r="DL111">
        <v>1160.44571428571</v>
      </c>
      <c r="DM111">
        <v>39.611428571428597</v>
      </c>
      <c r="DN111">
        <v>0</v>
      </c>
      <c r="DO111">
        <v>1617086555.5</v>
      </c>
      <c r="DP111">
        <v>0</v>
      </c>
      <c r="DQ111">
        <v>2.7113999999999998</v>
      </c>
      <c r="DR111">
        <v>-0.65208204964943195</v>
      </c>
      <c r="DS111">
        <v>18.4512820318708</v>
      </c>
      <c r="DT111">
        <v>3612.4653846153801</v>
      </c>
      <c r="DU111">
        <v>15</v>
      </c>
      <c r="DV111">
        <v>1617085932.5</v>
      </c>
      <c r="DW111" t="s">
        <v>288</v>
      </c>
      <c r="DX111">
        <v>1617085932.5</v>
      </c>
      <c r="DY111">
        <v>1617085930.5</v>
      </c>
      <c r="DZ111">
        <v>3</v>
      </c>
      <c r="EA111">
        <v>4.1000000000000002E-2</v>
      </c>
      <c r="EB111">
        <v>4.0000000000000001E-3</v>
      </c>
      <c r="EC111">
        <v>4.3620000000000001</v>
      </c>
      <c r="ED111">
        <v>-1.7999999999999999E-2</v>
      </c>
      <c r="EE111">
        <v>400</v>
      </c>
      <c r="EF111">
        <v>20</v>
      </c>
      <c r="EG111">
        <v>0.24</v>
      </c>
      <c r="EH111">
        <v>0.04</v>
      </c>
      <c r="EI111">
        <v>100</v>
      </c>
      <c r="EJ111">
        <v>100</v>
      </c>
      <c r="EK111">
        <v>4.3620000000000001</v>
      </c>
      <c r="EL111">
        <v>-1.7600000000000001E-2</v>
      </c>
      <c r="EM111">
        <v>4.3617000000000399</v>
      </c>
      <c r="EN111">
        <v>0</v>
      </c>
      <c r="EO111">
        <v>0</v>
      </c>
      <c r="EP111">
        <v>0</v>
      </c>
      <c r="EQ111">
        <v>-1.7669999999998999E-2</v>
      </c>
      <c r="ER111">
        <v>0</v>
      </c>
      <c r="ES111">
        <v>0</v>
      </c>
      <c r="ET111">
        <v>0</v>
      </c>
      <c r="EU111">
        <v>-1</v>
      </c>
      <c r="EV111">
        <v>-1</v>
      </c>
      <c r="EW111">
        <v>-1</v>
      </c>
      <c r="EX111">
        <v>-1</v>
      </c>
      <c r="EY111">
        <v>10.4</v>
      </c>
      <c r="EZ111">
        <v>10.4</v>
      </c>
      <c r="FA111">
        <v>18</v>
      </c>
      <c r="FB111">
        <v>646.21400000000006</v>
      </c>
      <c r="FC111">
        <v>394.12700000000001</v>
      </c>
      <c r="FD111">
        <v>24.9999</v>
      </c>
      <c r="FE111">
        <v>26.997800000000002</v>
      </c>
      <c r="FF111">
        <v>30</v>
      </c>
      <c r="FG111">
        <v>26.972100000000001</v>
      </c>
      <c r="FH111">
        <v>27.011800000000001</v>
      </c>
      <c r="FI111">
        <v>30.766300000000001</v>
      </c>
      <c r="FJ111">
        <v>16.674399999999999</v>
      </c>
      <c r="FK111">
        <v>53.620699999999999</v>
      </c>
      <c r="FL111">
        <v>25</v>
      </c>
      <c r="FM111">
        <v>649.274</v>
      </c>
      <c r="FN111">
        <v>20</v>
      </c>
      <c r="FO111">
        <v>97.055899999999994</v>
      </c>
      <c r="FP111">
        <v>99.620800000000003</v>
      </c>
    </row>
    <row r="112" spans="1:172" x14ac:dyDescent="0.15">
      <c r="A112">
        <v>96</v>
      </c>
      <c r="B112">
        <v>1617086559</v>
      </c>
      <c r="C112">
        <v>381</v>
      </c>
      <c r="D112" t="s">
        <v>477</v>
      </c>
      <c r="E112" t="s">
        <v>478</v>
      </c>
      <c r="F112">
        <v>4</v>
      </c>
      <c r="G112">
        <v>1617086556.6875</v>
      </c>
      <c r="H112">
        <f t="shared" si="100"/>
        <v>9.5398319581249376E-4</v>
      </c>
      <c r="I112">
        <f t="shared" si="101"/>
        <v>0.9539831958124938</v>
      </c>
      <c r="J112">
        <f t="shared" si="102"/>
        <v>7.5407628451668316</v>
      </c>
      <c r="K112">
        <f t="shared" si="103"/>
        <v>618.96487500000001</v>
      </c>
      <c r="L112">
        <f t="shared" si="104"/>
        <v>450.53230031183949</v>
      </c>
      <c r="M112">
        <f t="shared" si="105"/>
        <v>45.575201520701839</v>
      </c>
      <c r="N112">
        <f t="shared" si="106"/>
        <v>62.613599275425166</v>
      </c>
      <c r="O112">
        <f t="shared" si="107"/>
        <v>7.7432344192439218E-2</v>
      </c>
      <c r="P112">
        <f t="shared" si="108"/>
        <v>2.9499612891621778</v>
      </c>
      <c r="Q112">
        <f t="shared" si="109"/>
        <v>7.6320677216827032E-2</v>
      </c>
      <c r="R112">
        <f t="shared" si="110"/>
        <v>4.7798972536521815E-2</v>
      </c>
      <c r="S112">
        <f t="shared" si="111"/>
        <v>193.81122449999998</v>
      </c>
      <c r="T112">
        <f t="shared" si="112"/>
        <v>27.539095631731556</v>
      </c>
      <c r="U112">
        <f t="shared" si="113"/>
        <v>26.128274999999999</v>
      </c>
      <c r="V112">
        <f t="shared" si="114"/>
        <v>3.3999556488592662</v>
      </c>
      <c r="W112">
        <f t="shared" si="115"/>
        <v>61.8994453319619</v>
      </c>
      <c r="X112">
        <f t="shared" si="116"/>
        <v>2.1703203675725695</v>
      </c>
      <c r="Y112">
        <f t="shared" si="117"/>
        <v>3.5062032558342171</v>
      </c>
      <c r="Z112">
        <f t="shared" si="118"/>
        <v>1.2296352812866966</v>
      </c>
      <c r="AA112">
        <f t="shared" si="119"/>
        <v>-42.070658935330975</v>
      </c>
      <c r="AB112">
        <f t="shared" si="120"/>
        <v>82.944444177352295</v>
      </c>
      <c r="AC112">
        <f t="shared" si="121"/>
        <v>6.031012532260049</v>
      </c>
      <c r="AD112">
        <f t="shared" si="122"/>
        <v>240.71602227428133</v>
      </c>
      <c r="AE112">
        <f t="shared" si="123"/>
        <v>14.316499138177287</v>
      </c>
      <c r="AF112">
        <f t="shared" si="124"/>
        <v>0.95607655142331649</v>
      </c>
      <c r="AG112">
        <f t="shared" si="125"/>
        <v>7.5407628451668316</v>
      </c>
      <c r="AH112">
        <v>654.94700683867495</v>
      </c>
      <c r="AI112">
        <v>635.65450303030298</v>
      </c>
      <c r="AJ112">
        <v>1.72380509399419</v>
      </c>
      <c r="AK112">
        <v>66.499915544852101</v>
      </c>
      <c r="AL112">
        <f t="shared" si="126"/>
        <v>0.9539831958124938</v>
      </c>
      <c r="AM112">
        <v>20.051454535411299</v>
      </c>
      <c r="AN112">
        <v>21.4517272727273</v>
      </c>
      <c r="AO112">
        <v>-5.3075360013883799E-6</v>
      </c>
      <c r="AP112">
        <v>79.88</v>
      </c>
      <c r="AQ112">
        <v>0</v>
      </c>
      <c r="AR112">
        <v>0</v>
      </c>
      <c r="AS112">
        <f t="shared" si="127"/>
        <v>1</v>
      </c>
      <c r="AT112">
        <f t="shared" si="128"/>
        <v>0</v>
      </c>
      <c r="AU112">
        <f t="shared" si="129"/>
        <v>53556.20486570397</v>
      </c>
      <c r="AV112" t="s">
        <v>286</v>
      </c>
      <c r="AW112" t="s">
        <v>286</v>
      </c>
      <c r="AX112">
        <v>0</v>
      </c>
      <c r="AY112">
        <v>0</v>
      </c>
      <c r="AZ112" t="e">
        <f t="shared" si="130"/>
        <v>#DIV/0!</v>
      </c>
      <c r="BA112">
        <v>0</v>
      </c>
      <c r="BB112" t="s">
        <v>286</v>
      </c>
      <c r="BC112" t="s">
        <v>286</v>
      </c>
      <c r="BD112">
        <v>0</v>
      </c>
      <c r="BE112">
        <v>0</v>
      </c>
      <c r="BF112" t="e">
        <f t="shared" si="131"/>
        <v>#DIV/0!</v>
      </c>
      <c r="BG112">
        <v>0.5</v>
      </c>
      <c r="BH112">
        <f t="shared" si="132"/>
        <v>1009.17675</v>
      </c>
      <c r="BI112">
        <f t="shared" si="133"/>
        <v>7.5407628451668316</v>
      </c>
      <c r="BJ112" t="e">
        <f t="shared" si="134"/>
        <v>#DIV/0!</v>
      </c>
      <c r="BK112">
        <f t="shared" si="135"/>
        <v>7.4721924035277588E-3</v>
      </c>
      <c r="BL112" t="e">
        <f t="shared" si="136"/>
        <v>#DIV/0!</v>
      </c>
      <c r="BM112" t="e">
        <f t="shared" si="137"/>
        <v>#DIV/0!</v>
      </c>
      <c r="BN112" t="s">
        <v>286</v>
      </c>
      <c r="BO112">
        <v>0</v>
      </c>
      <c r="BP112" t="e">
        <f t="shared" si="138"/>
        <v>#DIV/0!</v>
      </c>
      <c r="BQ112" t="e">
        <f t="shared" si="139"/>
        <v>#DIV/0!</v>
      </c>
      <c r="BR112" t="e">
        <f t="shared" si="140"/>
        <v>#DIV/0!</v>
      </c>
      <c r="BS112" t="e">
        <f t="shared" si="141"/>
        <v>#DIV/0!</v>
      </c>
      <c r="BT112" t="e">
        <f t="shared" si="142"/>
        <v>#DIV/0!</v>
      </c>
      <c r="BU112" t="e">
        <f t="shared" si="143"/>
        <v>#DIV/0!</v>
      </c>
      <c r="BV112" t="e">
        <f t="shared" si="144"/>
        <v>#DIV/0!</v>
      </c>
      <c r="BW112" t="e">
        <f t="shared" si="145"/>
        <v>#DIV/0!</v>
      </c>
      <c r="BX112">
        <f t="shared" si="146"/>
        <v>1199.9862499999999</v>
      </c>
      <c r="BY112">
        <f t="shared" si="147"/>
        <v>1009.17675</v>
      </c>
      <c r="BZ112">
        <f t="shared" si="148"/>
        <v>0.84099026134674459</v>
      </c>
      <c r="CA112">
        <f t="shared" si="149"/>
        <v>0.16151120439921707</v>
      </c>
      <c r="CB112">
        <v>9</v>
      </c>
      <c r="CC112">
        <v>0.5</v>
      </c>
      <c r="CD112" t="s">
        <v>287</v>
      </c>
      <c r="CE112">
        <v>2</v>
      </c>
      <c r="CF112" t="b">
        <v>1</v>
      </c>
      <c r="CG112">
        <v>1617086556.6875</v>
      </c>
      <c r="CH112">
        <v>618.96487500000001</v>
      </c>
      <c r="CI112">
        <v>641.32674999999995</v>
      </c>
      <c r="CJ112">
        <v>21.4546375</v>
      </c>
      <c r="CK112">
        <v>20.051324999999999</v>
      </c>
      <c r="CL112">
        <v>614.60325</v>
      </c>
      <c r="CM112">
        <v>21.472325000000001</v>
      </c>
      <c r="CN112">
        <v>600.0145</v>
      </c>
      <c r="CO112">
        <v>101.112875</v>
      </c>
      <c r="CP112">
        <v>4.5691187500000001E-2</v>
      </c>
      <c r="CQ112">
        <v>26.649812499999999</v>
      </c>
      <c r="CR112">
        <v>26.128274999999999</v>
      </c>
      <c r="CS112">
        <v>999.9</v>
      </c>
      <c r="CT112">
        <v>0</v>
      </c>
      <c r="CU112">
        <v>0</v>
      </c>
      <c r="CV112">
        <v>10005.4725</v>
      </c>
      <c r="CW112">
        <v>0</v>
      </c>
      <c r="CX112">
        <v>42.207812500000003</v>
      </c>
      <c r="CY112">
        <v>1199.9862499999999</v>
      </c>
      <c r="CZ112">
        <v>0.96699000000000002</v>
      </c>
      <c r="DA112">
        <v>3.3009499999999997E-2</v>
      </c>
      <c r="DB112">
        <v>0</v>
      </c>
      <c r="DC112">
        <v>2.7757375</v>
      </c>
      <c r="DD112">
        <v>0</v>
      </c>
      <c r="DE112">
        <v>3614.9724999999999</v>
      </c>
      <c r="DF112">
        <v>10372.137500000001</v>
      </c>
      <c r="DG112">
        <v>39.859124999999999</v>
      </c>
      <c r="DH112">
        <v>42.694875000000003</v>
      </c>
      <c r="DI112">
        <v>41.484124999999999</v>
      </c>
      <c r="DJ112">
        <v>40.905999999999999</v>
      </c>
      <c r="DK112">
        <v>39.921500000000002</v>
      </c>
      <c r="DL112">
        <v>1160.37625</v>
      </c>
      <c r="DM112">
        <v>39.61</v>
      </c>
      <c r="DN112">
        <v>0</v>
      </c>
      <c r="DO112">
        <v>1617086559.7</v>
      </c>
      <c r="DP112">
        <v>0</v>
      </c>
      <c r="DQ112">
        <v>2.7291599999999998</v>
      </c>
      <c r="DR112">
        <v>-0.38000769643600601</v>
      </c>
      <c r="DS112">
        <v>18.9984615374856</v>
      </c>
      <c r="DT112">
        <v>3613.7636000000002</v>
      </c>
      <c r="DU112">
        <v>15</v>
      </c>
      <c r="DV112">
        <v>1617085932.5</v>
      </c>
      <c r="DW112" t="s">
        <v>288</v>
      </c>
      <c r="DX112">
        <v>1617085932.5</v>
      </c>
      <c r="DY112">
        <v>1617085930.5</v>
      </c>
      <c r="DZ112">
        <v>3</v>
      </c>
      <c r="EA112">
        <v>4.1000000000000002E-2</v>
      </c>
      <c r="EB112">
        <v>4.0000000000000001E-3</v>
      </c>
      <c r="EC112">
        <v>4.3620000000000001</v>
      </c>
      <c r="ED112">
        <v>-1.7999999999999999E-2</v>
      </c>
      <c r="EE112">
        <v>400</v>
      </c>
      <c r="EF112">
        <v>20</v>
      </c>
      <c r="EG112">
        <v>0.24</v>
      </c>
      <c r="EH112">
        <v>0.04</v>
      </c>
      <c r="EI112">
        <v>100</v>
      </c>
      <c r="EJ112">
        <v>100</v>
      </c>
      <c r="EK112">
        <v>4.3620000000000001</v>
      </c>
      <c r="EL112">
        <v>-1.77E-2</v>
      </c>
      <c r="EM112">
        <v>4.3617000000000399</v>
      </c>
      <c r="EN112">
        <v>0</v>
      </c>
      <c r="EO112">
        <v>0</v>
      </c>
      <c r="EP112">
        <v>0</v>
      </c>
      <c r="EQ112">
        <v>-1.7669999999998999E-2</v>
      </c>
      <c r="ER112">
        <v>0</v>
      </c>
      <c r="ES112">
        <v>0</v>
      </c>
      <c r="ET112">
        <v>0</v>
      </c>
      <c r="EU112">
        <v>-1</v>
      </c>
      <c r="EV112">
        <v>-1</v>
      </c>
      <c r="EW112">
        <v>-1</v>
      </c>
      <c r="EX112">
        <v>-1</v>
      </c>
      <c r="EY112">
        <v>10.4</v>
      </c>
      <c r="EZ112">
        <v>10.5</v>
      </c>
      <c r="FA112">
        <v>18</v>
      </c>
      <c r="FB112">
        <v>646.23400000000004</v>
      </c>
      <c r="FC112">
        <v>394.03899999999999</v>
      </c>
      <c r="FD112">
        <v>24.9999</v>
      </c>
      <c r="FE112">
        <v>26.999099999999999</v>
      </c>
      <c r="FF112">
        <v>30.0002</v>
      </c>
      <c r="FG112">
        <v>26.972100000000001</v>
      </c>
      <c r="FH112">
        <v>27.011800000000001</v>
      </c>
      <c r="FI112">
        <v>31.0092</v>
      </c>
      <c r="FJ112">
        <v>16.674399999999999</v>
      </c>
      <c r="FK112">
        <v>53.620699999999999</v>
      </c>
      <c r="FL112">
        <v>25</v>
      </c>
      <c r="FM112">
        <v>656.01800000000003</v>
      </c>
      <c r="FN112">
        <v>20</v>
      </c>
      <c r="FO112">
        <v>97.055199999999999</v>
      </c>
      <c r="FP112">
        <v>99.6203</v>
      </c>
    </row>
    <row r="113" spans="1:172" x14ac:dyDescent="0.15">
      <c r="A113">
        <v>97</v>
      </c>
      <c r="B113">
        <v>1617086563</v>
      </c>
      <c r="C113">
        <v>385</v>
      </c>
      <c r="D113" t="s">
        <v>479</v>
      </c>
      <c r="E113" t="s">
        <v>480</v>
      </c>
      <c r="F113">
        <v>4</v>
      </c>
      <c r="G113">
        <v>1617086561</v>
      </c>
      <c r="H113">
        <f t="shared" ref="H113:H144" si="150">(I113)/1000</f>
        <v>9.5251065285015864E-4</v>
      </c>
      <c r="I113">
        <f t="shared" ref="I113:I144" si="151">IF(CF113, AL113, AF113)</f>
        <v>0.95251065285015868</v>
      </c>
      <c r="J113">
        <f t="shared" ref="J113:J144" si="152">IF(CF113, AG113, AE113)</f>
        <v>7.7215386667019601</v>
      </c>
      <c r="K113">
        <f t="shared" ref="K113:K144" si="153">CH113 - IF(AS113&gt;1, J113*CB113*100/(AU113*CV113), 0)</f>
        <v>626.202</v>
      </c>
      <c r="L113">
        <f t="shared" ref="L113:L144" si="154">((R113-H113/2)*K113-J113)/(R113+H113/2)</f>
        <v>453.45176694186489</v>
      </c>
      <c r="M113">
        <f t="shared" ref="M113:M144" si="155">L113*(CO113+CP113)/1000</f>
        <v>45.870460869725321</v>
      </c>
      <c r="N113">
        <f t="shared" ref="N113:N144" si="156">(CH113 - IF(AS113&gt;1, J113*CB113*100/(AU113*CV113), 0))*(CO113+CP113)/1000</f>
        <v>63.345600197487684</v>
      </c>
      <c r="O113">
        <f t="shared" ref="O113:O144" si="157">2/((1/Q113-1/P113)+SIGN(Q113)*SQRT((1/Q113-1/P113)*(1/Q113-1/P113) + 4*CC113/((CC113+1)*(CC113+1))*(2*1/Q113*1/P113-1/P113*1/P113)))</f>
        <v>7.722874019157154E-2</v>
      </c>
      <c r="P113">
        <f t="shared" ref="P113:P144" si="158">IF(LEFT(CD113,1)&lt;&gt;"0",IF(LEFT(CD113,1)="1",3,CE113),$D$5+$E$5*(CV113*CO113/($K$5*1000))+$F$5*(CV113*CO113/($K$5*1000))*MAX(MIN(CB113,$J$5),$I$5)*MAX(MIN(CB113,$J$5),$I$5)+$G$5*MAX(MIN(CB113,$J$5),$I$5)*(CV113*CO113/($K$5*1000))+$H$5*(CV113*CO113/($K$5*1000))*(CV113*CO113/($K$5*1000)))</f>
        <v>2.9467959846931366</v>
      </c>
      <c r="Q113">
        <f t="shared" ref="Q113:Q144" si="159">H113*(1000-(1000*0.61365*EXP(17.502*U113/(240.97+U113))/(CO113+CP113)+CJ113)/2)/(1000*0.61365*EXP(17.502*U113/(240.97+U113))/(CO113+CP113)-CJ113)</f>
        <v>7.6121697130687574E-2</v>
      </c>
      <c r="R113">
        <f t="shared" ref="R113:R144" si="160">1/((CC113+1)/(O113/1.6)+1/(P113/1.37)) + CC113/((CC113+1)/(O113/1.6) + CC113/(P113/1.37))</f>
        <v>4.7674202101547249E-2</v>
      </c>
      <c r="S113">
        <f t="shared" ref="S113:S144" si="161">(BX113*CA113)</f>
        <v>193.81136699999954</v>
      </c>
      <c r="T113">
        <f t="shared" ref="T113:T144" si="162">(CQ113+(S113+2*0.95*0.0000000567*(((CQ113+$B$7)+273)^4-(CQ113+273)^4)-44100*H113)/(1.84*29.3*P113+8*0.95*0.0000000567*(CQ113+273)^3))</f>
        <v>27.540283804025659</v>
      </c>
      <c r="U113">
        <f t="shared" ref="U113:U144" si="163">($C$7*CR113+$D$7*CS113+$E$7*T113)</f>
        <v>26.132185714285701</v>
      </c>
      <c r="V113">
        <f t="shared" ref="V113:V144" si="164">0.61365*EXP(17.502*U113/(240.97+U113))</f>
        <v>3.4007417558777262</v>
      </c>
      <c r="W113">
        <f t="shared" ref="W113:W144" si="165">(X113/Y113*100)</f>
        <v>61.884875989684318</v>
      </c>
      <c r="X113">
        <f t="shared" ref="X113:X144" si="166">CJ113*(CO113+CP113)/1000</f>
        <v>2.1697988131196619</v>
      </c>
      <c r="Y113">
        <f t="shared" ref="Y113:Y144" si="167">0.61365*EXP(17.502*CQ113/(240.97+CQ113))</f>
        <v>3.5061859273683424</v>
      </c>
      <c r="Z113">
        <f t="shared" ref="Z113:Z144" si="168">(V113-CJ113*(CO113+CP113)/1000)</f>
        <v>1.2309429427580643</v>
      </c>
      <c r="AA113">
        <f t="shared" ref="AA113:AA144" si="169">(-H113*44100)</f>
        <v>-42.005719790691998</v>
      </c>
      <c r="AB113">
        <f t="shared" ref="AB113:AB144" si="170">2*29.3*P113*0.92*(CQ113-U113)</f>
        <v>82.220825317333222</v>
      </c>
      <c r="AC113">
        <f t="shared" ref="AC113:AC144" si="171">2*0.95*0.0000000567*(((CQ113+$B$7)+273)^4-(U113+273)^4)</f>
        <v>5.9849335213215529</v>
      </c>
      <c r="AD113">
        <f t="shared" ref="AD113:AD144" si="172">S113+AC113+AA113+AB113</f>
        <v>240.01140604796228</v>
      </c>
      <c r="AE113">
        <f t="shared" ref="AE113:AE144" si="173">CN113*AS113*(CI113-CH113*(1000-AS113*CK113)/(1000-AS113*CJ113))/(100*CB113)</f>
        <v>14.311520575029613</v>
      </c>
      <c r="AF113">
        <f t="shared" ref="AF113:AF144" si="174">1000*CN113*AS113*(CJ113-CK113)/(100*CB113*(1000-AS113*CJ113))</f>
        <v>0.95396449170491771</v>
      </c>
      <c r="AG113">
        <f t="shared" ref="AG113:AG144" si="175">(AH113 - AI113 - CO113*1000/(8.314*(CQ113+273.15)) * AK113/CN113 * AJ113) * CN113/(100*CB113) * (1000 - CK113)/1000</f>
        <v>7.7215386667019601</v>
      </c>
      <c r="AH113">
        <v>661.82523492534904</v>
      </c>
      <c r="AI113">
        <v>642.44907878787899</v>
      </c>
      <c r="AJ113">
        <v>1.6808882272374399</v>
      </c>
      <c r="AK113">
        <v>66.499915544852101</v>
      </c>
      <c r="AL113">
        <f t="shared" ref="AL113:AL144" si="176">(AN113 - AM113 + CO113*1000/(8.314*(CQ113+273.15)) * AP113/CN113 * AO113) * CN113/(100*CB113) * 1000/(1000 - AN113)</f>
        <v>0.95251065285015868</v>
      </c>
      <c r="AM113">
        <v>20.050053929004299</v>
      </c>
      <c r="AN113">
        <v>21.448163030303</v>
      </c>
      <c r="AO113">
        <v>-4.9637586236857902E-6</v>
      </c>
      <c r="AP113">
        <v>79.88</v>
      </c>
      <c r="AQ113">
        <v>0</v>
      </c>
      <c r="AR113">
        <v>0</v>
      </c>
      <c r="AS113">
        <f t="shared" ref="AS113:AS144" si="177">IF(AQ113*$H$13&gt;=AU113,1,(AU113/(AU113-AQ113*$H$13)))</f>
        <v>1</v>
      </c>
      <c r="AT113">
        <f t="shared" ref="AT113:AT144" si="178">(AS113-1)*100</f>
        <v>0</v>
      </c>
      <c r="AU113">
        <f t="shared" ref="AU113:AU144" si="179">MAX(0,($B$13+$C$13*CV113)/(1+$D$13*CV113)*CO113/(CQ113+273)*$E$13)</f>
        <v>53463.91495430065</v>
      </c>
      <c r="AV113" t="s">
        <v>286</v>
      </c>
      <c r="AW113" t="s">
        <v>286</v>
      </c>
      <c r="AX113">
        <v>0</v>
      </c>
      <c r="AY113">
        <v>0</v>
      </c>
      <c r="AZ113" t="e">
        <f t="shared" ref="AZ113:AZ144" si="180">1-AX113/AY113</f>
        <v>#DIV/0!</v>
      </c>
      <c r="BA113">
        <v>0</v>
      </c>
      <c r="BB113" t="s">
        <v>286</v>
      </c>
      <c r="BC113" t="s">
        <v>286</v>
      </c>
      <c r="BD113">
        <v>0</v>
      </c>
      <c r="BE113">
        <v>0</v>
      </c>
      <c r="BF113" t="e">
        <f t="shared" ref="BF113:BF144" si="181">1-BD113/BE113</f>
        <v>#DIV/0!</v>
      </c>
      <c r="BG113">
        <v>0.5</v>
      </c>
      <c r="BH113">
        <f t="shared" ref="BH113:BH144" si="182">BY113</f>
        <v>1009.1774999999976</v>
      </c>
      <c r="BI113">
        <f t="shared" ref="BI113:BI144" si="183">J113</f>
        <v>7.7215386667019601</v>
      </c>
      <c r="BJ113" t="e">
        <f t="shared" ref="BJ113:BJ144" si="184">BF113*BG113*BH113</f>
        <v>#DIV/0!</v>
      </c>
      <c r="BK113">
        <f t="shared" ref="BK113:BK144" si="185">(BI113-BA113)/BH113</f>
        <v>7.6513186894297371E-3</v>
      </c>
      <c r="BL113" t="e">
        <f t="shared" ref="BL113:BL144" si="186">(AY113-BE113)/BE113</f>
        <v>#DIV/0!</v>
      </c>
      <c r="BM113" t="e">
        <f t="shared" ref="BM113:BM144" si="187">AX113/(AZ113+AX113/BE113)</f>
        <v>#DIV/0!</v>
      </c>
      <c r="BN113" t="s">
        <v>286</v>
      </c>
      <c r="BO113">
        <v>0</v>
      </c>
      <c r="BP113" t="e">
        <f t="shared" ref="BP113:BP144" si="188">IF(BO113&lt;&gt;0, BO113, BM113)</f>
        <v>#DIV/0!</v>
      </c>
      <c r="BQ113" t="e">
        <f t="shared" ref="BQ113:BQ144" si="189">1-BP113/BE113</f>
        <v>#DIV/0!</v>
      </c>
      <c r="BR113" t="e">
        <f t="shared" ref="BR113:BR144" si="190">(BE113-BD113)/(BE113-BP113)</f>
        <v>#DIV/0!</v>
      </c>
      <c r="BS113" t="e">
        <f t="shared" ref="BS113:BS144" si="191">(AY113-BE113)/(AY113-BP113)</f>
        <v>#DIV/0!</v>
      </c>
      <c r="BT113" t="e">
        <f t="shared" ref="BT113:BT144" si="192">(BE113-BD113)/(BE113-AX113)</f>
        <v>#DIV/0!</v>
      </c>
      <c r="BU113" t="e">
        <f t="shared" ref="BU113:BU144" si="193">(AY113-BE113)/(AY113-AX113)</f>
        <v>#DIV/0!</v>
      </c>
      <c r="BV113" t="e">
        <f t="shared" ref="BV113:BV144" si="194">(BR113*BP113/BD113)</f>
        <v>#DIV/0!</v>
      </c>
      <c r="BW113" t="e">
        <f t="shared" ref="BW113:BW144" si="195">(1-BV113)</f>
        <v>#DIV/0!</v>
      </c>
      <c r="BX113">
        <f t="shared" ref="BX113:BX144" si="196">$B$11*CW113+$C$11*CX113+$F$11*CY113*(1-DB113)</f>
        <v>1199.98714285714</v>
      </c>
      <c r="BY113">
        <f t="shared" ref="BY113:BY144" si="197">BX113*BZ113</f>
        <v>1009.1774999999976</v>
      </c>
      <c r="BZ113">
        <f t="shared" ref="BZ113:BZ144" si="198">($B$11*$D$9+$C$11*$D$9+$F$11*((DL113+DD113)/MAX(DL113+DD113+DM113, 0.1)*$I$9+DM113/MAX(DL113+DD113+DM113, 0.1)*$J$9))/($B$11+$C$11+$F$11)</f>
        <v>0.84099026060993509</v>
      </c>
      <c r="CA113">
        <f t="shared" ref="CA113:CA144" si="199">($B$11*$K$9+$C$11*$K$9+$F$11*((DL113+DD113)/MAX(DL113+DD113+DM113, 0.1)*$P$9+DM113/MAX(DL113+DD113+DM113, 0.1)*$Q$9))/($B$11+$C$11+$F$11)</f>
        <v>0.16151120297717475</v>
      </c>
      <c r="CB113">
        <v>9</v>
      </c>
      <c r="CC113">
        <v>0.5</v>
      </c>
      <c r="CD113" t="s">
        <v>287</v>
      </c>
      <c r="CE113">
        <v>2</v>
      </c>
      <c r="CF113" t="b">
        <v>1</v>
      </c>
      <c r="CG113">
        <v>1617086561</v>
      </c>
      <c r="CH113">
        <v>626.202</v>
      </c>
      <c r="CI113">
        <v>648.56471428571399</v>
      </c>
      <c r="CJ113">
        <v>21.449514285714301</v>
      </c>
      <c r="CK113">
        <v>20.049299999999999</v>
      </c>
      <c r="CL113">
        <v>621.84014285714295</v>
      </c>
      <c r="CM113">
        <v>21.467199999999998</v>
      </c>
      <c r="CN113">
        <v>600.01685714285702</v>
      </c>
      <c r="CO113">
        <v>101.112857142857</v>
      </c>
      <c r="CP113">
        <v>4.5555314285714299E-2</v>
      </c>
      <c r="CQ113">
        <v>26.6497285714286</v>
      </c>
      <c r="CR113">
        <v>26.132185714285701</v>
      </c>
      <c r="CS113">
        <v>999.9</v>
      </c>
      <c r="CT113">
        <v>0</v>
      </c>
      <c r="CU113">
        <v>0</v>
      </c>
      <c r="CV113">
        <v>9987.4971428571407</v>
      </c>
      <c r="CW113">
        <v>0</v>
      </c>
      <c r="CX113">
        <v>41.302171428571398</v>
      </c>
      <c r="CY113">
        <v>1199.98714285714</v>
      </c>
      <c r="CZ113">
        <v>0.96699000000000002</v>
      </c>
      <c r="DA113">
        <v>3.3009499999999997E-2</v>
      </c>
      <c r="DB113">
        <v>0</v>
      </c>
      <c r="DC113">
        <v>2.7240571428571401</v>
      </c>
      <c r="DD113">
        <v>0</v>
      </c>
      <c r="DE113">
        <v>3616.8157142857099</v>
      </c>
      <c r="DF113">
        <v>10372.1285714286</v>
      </c>
      <c r="DG113">
        <v>39.8212857142857</v>
      </c>
      <c r="DH113">
        <v>42.695999999999998</v>
      </c>
      <c r="DI113">
        <v>41.517714285714298</v>
      </c>
      <c r="DJ113">
        <v>40.901571428571401</v>
      </c>
      <c r="DK113">
        <v>39.936999999999998</v>
      </c>
      <c r="DL113">
        <v>1160.3771428571399</v>
      </c>
      <c r="DM113">
        <v>39.61</v>
      </c>
      <c r="DN113">
        <v>0</v>
      </c>
      <c r="DO113">
        <v>1617086563.9000001</v>
      </c>
      <c r="DP113">
        <v>0</v>
      </c>
      <c r="DQ113">
        <v>2.6964538461538501</v>
      </c>
      <c r="DR113">
        <v>0.50413673998999298</v>
      </c>
      <c r="DS113">
        <v>18.6605128193845</v>
      </c>
      <c r="DT113">
        <v>3615.03923076923</v>
      </c>
      <c r="DU113">
        <v>15</v>
      </c>
      <c r="DV113">
        <v>1617085932.5</v>
      </c>
      <c r="DW113" t="s">
        <v>288</v>
      </c>
      <c r="DX113">
        <v>1617085932.5</v>
      </c>
      <c r="DY113">
        <v>1617085930.5</v>
      </c>
      <c r="DZ113">
        <v>3</v>
      </c>
      <c r="EA113">
        <v>4.1000000000000002E-2</v>
      </c>
      <c r="EB113">
        <v>4.0000000000000001E-3</v>
      </c>
      <c r="EC113">
        <v>4.3620000000000001</v>
      </c>
      <c r="ED113">
        <v>-1.7999999999999999E-2</v>
      </c>
      <c r="EE113">
        <v>400</v>
      </c>
      <c r="EF113">
        <v>20</v>
      </c>
      <c r="EG113">
        <v>0.24</v>
      </c>
      <c r="EH113">
        <v>0.04</v>
      </c>
      <c r="EI113">
        <v>100</v>
      </c>
      <c r="EJ113">
        <v>100</v>
      </c>
      <c r="EK113">
        <v>4.3609999999999998</v>
      </c>
      <c r="EL113">
        <v>-1.77E-2</v>
      </c>
      <c r="EM113">
        <v>4.3617000000000399</v>
      </c>
      <c r="EN113">
        <v>0</v>
      </c>
      <c r="EO113">
        <v>0</v>
      </c>
      <c r="EP113">
        <v>0</v>
      </c>
      <c r="EQ113">
        <v>-1.7669999999998999E-2</v>
      </c>
      <c r="ER113">
        <v>0</v>
      </c>
      <c r="ES113">
        <v>0</v>
      </c>
      <c r="ET113">
        <v>0</v>
      </c>
      <c r="EU113">
        <v>-1</v>
      </c>
      <c r="EV113">
        <v>-1</v>
      </c>
      <c r="EW113">
        <v>-1</v>
      </c>
      <c r="EX113">
        <v>-1</v>
      </c>
      <c r="EY113">
        <v>10.5</v>
      </c>
      <c r="EZ113">
        <v>10.5</v>
      </c>
      <c r="FA113">
        <v>18</v>
      </c>
      <c r="FB113">
        <v>646.15800000000002</v>
      </c>
      <c r="FC113">
        <v>394.19900000000001</v>
      </c>
      <c r="FD113">
        <v>25</v>
      </c>
      <c r="FE113">
        <v>27.0001</v>
      </c>
      <c r="FF113">
        <v>30</v>
      </c>
      <c r="FG113">
        <v>26.972300000000001</v>
      </c>
      <c r="FH113">
        <v>27.011800000000001</v>
      </c>
      <c r="FI113">
        <v>31.264800000000001</v>
      </c>
      <c r="FJ113">
        <v>16.674399999999999</v>
      </c>
      <c r="FK113">
        <v>53.620699999999999</v>
      </c>
      <c r="FL113">
        <v>25</v>
      </c>
      <c r="FM113">
        <v>662.87800000000004</v>
      </c>
      <c r="FN113">
        <v>20</v>
      </c>
      <c r="FO113">
        <v>97.055400000000006</v>
      </c>
      <c r="FP113">
        <v>99.621200000000002</v>
      </c>
    </row>
    <row r="114" spans="1:172" x14ac:dyDescent="0.15">
      <c r="A114">
        <v>98</v>
      </c>
      <c r="B114">
        <v>1617086567</v>
      </c>
      <c r="C114">
        <v>389</v>
      </c>
      <c r="D114" t="s">
        <v>481</v>
      </c>
      <c r="E114" t="s">
        <v>482</v>
      </c>
      <c r="F114">
        <v>4</v>
      </c>
      <c r="G114">
        <v>1617086564.6875</v>
      </c>
      <c r="H114">
        <f t="shared" si="150"/>
        <v>9.5139531838417271E-4</v>
      </c>
      <c r="I114">
        <f t="shared" si="151"/>
        <v>0.95139531838417268</v>
      </c>
      <c r="J114">
        <f t="shared" si="152"/>
        <v>7.6946309023649073</v>
      </c>
      <c r="K114">
        <f t="shared" si="153"/>
        <v>632.23737500000004</v>
      </c>
      <c r="L114">
        <f t="shared" si="154"/>
        <v>459.83253805739622</v>
      </c>
      <c r="M114">
        <f t="shared" si="155"/>
        <v>46.51657688923958</v>
      </c>
      <c r="N114">
        <f t="shared" si="156"/>
        <v>63.957019202428881</v>
      </c>
      <c r="O114">
        <f t="shared" si="157"/>
        <v>7.7178847871732598E-2</v>
      </c>
      <c r="P114">
        <f t="shared" si="158"/>
        <v>2.9499443187414496</v>
      </c>
      <c r="Q114">
        <f t="shared" si="159"/>
        <v>7.6074385451301615E-2</v>
      </c>
      <c r="R114">
        <f t="shared" si="160"/>
        <v>4.764440574492132E-2</v>
      </c>
      <c r="S114">
        <f t="shared" si="161"/>
        <v>193.811823</v>
      </c>
      <c r="T114">
        <f t="shared" si="162"/>
        <v>27.536099973573588</v>
      </c>
      <c r="U114">
        <f t="shared" si="163"/>
        <v>26.1269125</v>
      </c>
      <c r="V114">
        <f t="shared" si="164"/>
        <v>3.3996818050177167</v>
      </c>
      <c r="W114">
        <f t="shared" si="165"/>
        <v>61.886267095556256</v>
      </c>
      <c r="X114">
        <f t="shared" si="166"/>
        <v>2.169388783463976</v>
      </c>
      <c r="Y114">
        <f t="shared" si="167"/>
        <v>3.505444560283955</v>
      </c>
      <c r="Z114">
        <f t="shared" si="168"/>
        <v>1.2302930215537407</v>
      </c>
      <c r="AA114">
        <f t="shared" si="169"/>
        <v>-41.956533540742015</v>
      </c>
      <c r="AB114">
        <f t="shared" si="170"/>
        <v>82.576193034697297</v>
      </c>
      <c r="AC114">
        <f t="shared" si="171"/>
        <v>6.0041194110345906</v>
      </c>
      <c r="AD114">
        <f t="shared" si="172"/>
        <v>240.43560190498988</v>
      </c>
      <c r="AE114">
        <f t="shared" si="173"/>
        <v>14.294314221511517</v>
      </c>
      <c r="AF114">
        <f t="shared" si="174"/>
        <v>0.95238095394423727</v>
      </c>
      <c r="AG114">
        <f t="shared" si="175"/>
        <v>7.6946309023649073</v>
      </c>
      <c r="AH114">
        <v>668.45612399770198</v>
      </c>
      <c r="AI114">
        <v>649.13213333333294</v>
      </c>
      <c r="AJ114">
        <v>1.6783199864138001</v>
      </c>
      <c r="AK114">
        <v>66.499915544852101</v>
      </c>
      <c r="AL114">
        <f t="shared" si="176"/>
        <v>0.95139531838417268</v>
      </c>
      <c r="AM114">
        <v>20.046898183203499</v>
      </c>
      <c r="AN114">
        <v>21.443429090909099</v>
      </c>
      <c r="AO114">
        <v>-9.2894759561218594E-6</v>
      </c>
      <c r="AP114">
        <v>79.88</v>
      </c>
      <c r="AQ114">
        <v>0</v>
      </c>
      <c r="AR114">
        <v>0</v>
      </c>
      <c r="AS114">
        <f t="shared" si="177"/>
        <v>1</v>
      </c>
      <c r="AT114">
        <f t="shared" si="178"/>
        <v>0</v>
      </c>
      <c r="AU114">
        <f t="shared" si="179"/>
        <v>53556.39650017074</v>
      </c>
      <c r="AV114" t="s">
        <v>286</v>
      </c>
      <c r="AW114" t="s">
        <v>286</v>
      </c>
      <c r="AX114">
        <v>0</v>
      </c>
      <c r="AY114">
        <v>0</v>
      </c>
      <c r="AZ114" t="e">
        <f t="shared" si="180"/>
        <v>#DIV/0!</v>
      </c>
      <c r="BA114">
        <v>0</v>
      </c>
      <c r="BB114" t="s">
        <v>286</v>
      </c>
      <c r="BC114" t="s">
        <v>286</v>
      </c>
      <c r="BD114">
        <v>0</v>
      </c>
      <c r="BE114">
        <v>0</v>
      </c>
      <c r="BF114" t="e">
        <f t="shared" si="181"/>
        <v>#DIV/0!</v>
      </c>
      <c r="BG114">
        <v>0.5</v>
      </c>
      <c r="BH114">
        <f t="shared" si="182"/>
        <v>1009.1799000000001</v>
      </c>
      <c r="BI114">
        <f t="shared" si="183"/>
        <v>7.6946309023649073</v>
      </c>
      <c r="BJ114" t="e">
        <f t="shared" si="184"/>
        <v>#DIV/0!</v>
      </c>
      <c r="BK114">
        <f t="shared" si="185"/>
        <v>7.6246374926461644E-3</v>
      </c>
      <c r="BL114" t="e">
        <f t="shared" si="186"/>
        <v>#DIV/0!</v>
      </c>
      <c r="BM114" t="e">
        <f t="shared" si="187"/>
        <v>#DIV/0!</v>
      </c>
      <c r="BN114" t="s">
        <v>286</v>
      </c>
      <c r="BO114">
        <v>0</v>
      </c>
      <c r="BP114" t="e">
        <f t="shared" si="188"/>
        <v>#DIV/0!</v>
      </c>
      <c r="BQ114" t="e">
        <f t="shared" si="189"/>
        <v>#DIV/0!</v>
      </c>
      <c r="BR114" t="e">
        <f t="shared" si="190"/>
        <v>#DIV/0!</v>
      </c>
      <c r="BS114" t="e">
        <f t="shared" si="191"/>
        <v>#DIV/0!</v>
      </c>
      <c r="BT114" t="e">
        <f t="shared" si="192"/>
        <v>#DIV/0!</v>
      </c>
      <c r="BU114" t="e">
        <f t="shared" si="193"/>
        <v>#DIV/0!</v>
      </c>
      <c r="BV114" t="e">
        <f t="shared" si="194"/>
        <v>#DIV/0!</v>
      </c>
      <c r="BW114" t="e">
        <f t="shared" si="195"/>
        <v>#DIV/0!</v>
      </c>
      <c r="BX114">
        <f t="shared" si="196"/>
        <v>1199.99</v>
      </c>
      <c r="BY114">
        <f t="shared" si="197"/>
        <v>1009.1799000000001</v>
      </c>
      <c r="BZ114">
        <f t="shared" si="198"/>
        <v>0.84099025825215212</v>
      </c>
      <c r="CA114">
        <f t="shared" si="199"/>
        <v>0.16151119842665357</v>
      </c>
      <c r="CB114">
        <v>9</v>
      </c>
      <c r="CC114">
        <v>0.5</v>
      </c>
      <c r="CD114" t="s">
        <v>287</v>
      </c>
      <c r="CE114">
        <v>2</v>
      </c>
      <c r="CF114" t="b">
        <v>1</v>
      </c>
      <c r="CG114">
        <v>1617086564.6875</v>
      </c>
      <c r="CH114">
        <v>632.23737500000004</v>
      </c>
      <c r="CI114">
        <v>654.58187499999997</v>
      </c>
      <c r="CJ114">
        <v>21.445162499999999</v>
      </c>
      <c r="CK114">
        <v>20.047237500000001</v>
      </c>
      <c r="CL114">
        <v>627.87587499999995</v>
      </c>
      <c r="CM114">
        <v>21.462837499999999</v>
      </c>
      <c r="CN114">
        <v>600.00450000000001</v>
      </c>
      <c r="CO114">
        <v>101.11425</v>
      </c>
      <c r="CP114">
        <v>4.5570237499999999E-2</v>
      </c>
      <c r="CQ114">
        <v>26.646137499999998</v>
      </c>
      <c r="CR114">
        <v>26.1269125</v>
      </c>
      <c r="CS114">
        <v>999.9</v>
      </c>
      <c r="CT114">
        <v>0</v>
      </c>
      <c r="CU114">
        <v>0</v>
      </c>
      <c r="CV114">
        <v>10005.24</v>
      </c>
      <c r="CW114">
        <v>0</v>
      </c>
      <c r="CX114">
        <v>41.850937500000001</v>
      </c>
      <c r="CY114">
        <v>1199.99</v>
      </c>
      <c r="CZ114">
        <v>0.96699000000000002</v>
      </c>
      <c r="DA114">
        <v>3.3009499999999997E-2</v>
      </c>
      <c r="DB114">
        <v>0</v>
      </c>
      <c r="DC114">
        <v>2.6839</v>
      </c>
      <c r="DD114">
        <v>0</v>
      </c>
      <c r="DE114">
        <v>3617.35</v>
      </c>
      <c r="DF114">
        <v>10372.174999999999</v>
      </c>
      <c r="DG114">
        <v>39.875</v>
      </c>
      <c r="DH114">
        <v>42.694875000000003</v>
      </c>
      <c r="DI114">
        <v>41.539000000000001</v>
      </c>
      <c r="DJ114">
        <v>40.8825</v>
      </c>
      <c r="DK114">
        <v>39.952750000000002</v>
      </c>
      <c r="DL114">
        <v>1160.3800000000001</v>
      </c>
      <c r="DM114">
        <v>39.61</v>
      </c>
      <c r="DN114">
        <v>0</v>
      </c>
      <c r="DO114">
        <v>1617086567.5</v>
      </c>
      <c r="DP114">
        <v>0</v>
      </c>
      <c r="DQ114">
        <v>2.6930576923076899</v>
      </c>
      <c r="DR114">
        <v>0.22685468564793401</v>
      </c>
      <c r="DS114">
        <v>16.704273480352899</v>
      </c>
      <c r="DT114">
        <v>3616.0030769230798</v>
      </c>
      <c r="DU114">
        <v>15</v>
      </c>
      <c r="DV114">
        <v>1617085932.5</v>
      </c>
      <c r="DW114" t="s">
        <v>288</v>
      </c>
      <c r="DX114">
        <v>1617085932.5</v>
      </c>
      <c r="DY114">
        <v>1617085930.5</v>
      </c>
      <c r="DZ114">
        <v>3</v>
      </c>
      <c r="EA114">
        <v>4.1000000000000002E-2</v>
      </c>
      <c r="EB114">
        <v>4.0000000000000001E-3</v>
      </c>
      <c r="EC114">
        <v>4.3620000000000001</v>
      </c>
      <c r="ED114">
        <v>-1.7999999999999999E-2</v>
      </c>
      <c r="EE114">
        <v>400</v>
      </c>
      <c r="EF114">
        <v>20</v>
      </c>
      <c r="EG114">
        <v>0.24</v>
      </c>
      <c r="EH114">
        <v>0.04</v>
      </c>
      <c r="EI114">
        <v>100</v>
      </c>
      <c r="EJ114">
        <v>100</v>
      </c>
      <c r="EK114">
        <v>4.3620000000000001</v>
      </c>
      <c r="EL114">
        <v>-1.7600000000000001E-2</v>
      </c>
      <c r="EM114">
        <v>4.3617000000000399</v>
      </c>
      <c r="EN114">
        <v>0</v>
      </c>
      <c r="EO114">
        <v>0</v>
      </c>
      <c r="EP114">
        <v>0</v>
      </c>
      <c r="EQ114">
        <v>-1.7669999999998999E-2</v>
      </c>
      <c r="ER114">
        <v>0</v>
      </c>
      <c r="ES114">
        <v>0</v>
      </c>
      <c r="ET114">
        <v>0</v>
      </c>
      <c r="EU114">
        <v>-1</v>
      </c>
      <c r="EV114">
        <v>-1</v>
      </c>
      <c r="EW114">
        <v>-1</v>
      </c>
      <c r="EX114">
        <v>-1</v>
      </c>
      <c r="EY114">
        <v>10.6</v>
      </c>
      <c r="EZ114">
        <v>10.6</v>
      </c>
      <c r="FA114">
        <v>18</v>
      </c>
      <c r="FB114">
        <v>646.18399999999997</v>
      </c>
      <c r="FC114">
        <v>394.06799999999998</v>
      </c>
      <c r="FD114">
        <v>25.0001</v>
      </c>
      <c r="FE114">
        <v>27.0001</v>
      </c>
      <c r="FF114">
        <v>30.0001</v>
      </c>
      <c r="FG114">
        <v>26.974399999999999</v>
      </c>
      <c r="FH114">
        <v>27.011800000000001</v>
      </c>
      <c r="FI114">
        <v>31.521999999999998</v>
      </c>
      <c r="FJ114">
        <v>16.674399999999999</v>
      </c>
      <c r="FK114">
        <v>53.620699999999999</v>
      </c>
      <c r="FL114">
        <v>25</v>
      </c>
      <c r="FM114">
        <v>669.625</v>
      </c>
      <c r="FN114">
        <v>20</v>
      </c>
      <c r="FO114">
        <v>97.055700000000002</v>
      </c>
      <c r="FP114">
        <v>99.620500000000007</v>
      </c>
    </row>
    <row r="115" spans="1:172" x14ac:dyDescent="0.15">
      <c r="A115">
        <v>99</v>
      </c>
      <c r="B115">
        <v>1617086571</v>
      </c>
      <c r="C115">
        <v>393</v>
      </c>
      <c r="D115" t="s">
        <v>483</v>
      </c>
      <c r="E115" t="s">
        <v>484</v>
      </c>
      <c r="F115">
        <v>4</v>
      </c>
      <c r="G115">
        <v>1617086569</v>
      </c>
      <c r="H115">
        <f t="shared" si="150"/>
        <v>9.4883959096213983E-4</v>
      </c>
      <c r="I115">
        <f t="shared" si="151"/>
        <v>0.94883959096213988</v>
      </c>
      <c r="J115">
        <f t="shared" si="152"/>
        <v>7.7982116563615467</v>
      </c>
      <c r="K115">
        <f t="shared" si="153"/>
        <v>639.328714285714</v>
      </c>
      <c r="L115">
        <f t="shared" si="154"/>
        <v>464.19156643360208</v>
      </c>
      <c r="M115">
        <f t="shared" si="155"/>
        <v>46.956667453388825</v>
      </c>
      <c r="N115">
        <f t="shared" si="156"/>
        <v>64.673182369010306</v>
      </c>
      <c r="O115">
        <f t="shared" si="157"/>
        <v>7.6967474094414443E-2</v>
      </c>
      <c r="P115">
        <f t="shared" si="158"/>
        <v>2.9502793425416582</v>
      </c>
      <c r="Q115">
        <f t="shared" si="159"/>
        <v>7.5869129482053987E-2</v>
      </c>
      <c r="R115">
        <f t="shared" si="160"/>
        <v>4.7515582069867904E-2</v>
      </c>
      <c r="S115">
        <f t="shared" si="161"/>
        <v>193.811823</v>
      </c>
      <c r="T115">
        <f t="shared" si="162"/>
        <v>27.536186175889839</v>
      </c>
      <c r="U115">
        <f t="shared" si="163"/>
        <v>26.125057142857099</v>
      </c>
      <c r="V115">
        <f t="shared" si="164"/>
        <v>3.3993089346144827</v>
      </c>
      <c r="W115">
        <f t="shared" si="165"/>
        <v>61.87750001537087</v>
      </c>
      <c r="X115">
        <f t="shared" si="166"/>
        <v>2.1690201017953479</v>
      </c>
      <c r="Y115">
        <f t="shared" si="167"/>
        <v>3.5053454022165504</v>
      </c>
      <c r="Z115">
        <f t="shared" si="168"/>
        <v>1.2302888328191348</v>
      </c>
      <c r="AA115">
        <f t="shared" si="169"/>
        <v>-41.843825961430369</v>
      </c>
      <c r="AB115">
        <f t="shared" si="170"/>
        <v>82.804272431804392</v>
      </c>
      <c r="AC115">
        <f t="shared" si="171"/>
        <v>6.019948960427949</v>
      </c>
      <c r="AD115">
        <f t="shared" si="172"/>
        <v>240.792218430802</v>
      </c>
      <c r="AE115">
        <f t="shared" si="173"/>
        <v>14.449305903276755</v>
      </c>
      <c r="AF115">
        <f t="shared" si="174"/>
        <v>0.94966696774041615</v>
      </c>
      <c r="AG115">
        <f t="shared" si="175"/>
        <v>7.7982116563615467</v>
      </c>
      <c r="AH115">
        <v>675.42324978579097</v>
      </c>
      <c r="AI115">
        <v>655.87658787878797</v>
      </c>
      <c r="AJ115">
        <v>1.6927061989833101</v>
      </c>
      <c r="AK115">
        <v>66.499915544852101</v>
      </c>
      <c r="AL115">
        <f t="shared" si="176"/>
        <v>0.94883959096213988</v>
      </c>
      <c r="AM115">
        <v>20.047806035671002</v>
      </c>
      <c r="AN115">
        <v>21.440518787878801</v>
      </c>
      <c r="AO115">
        <v>-2.0179257361977601E-6</v>
      </c>
      <c r="AP115">
        <v>79.88</v>
      </c>
      <c r="AQ115">
        <v>0</v>
      </c>
      <c r="AR115">
        <v>0</v>
      </c>
      <c r="AS115">
        <f t="shared" si="177"/>
        <v>1</v>
      </c>
      <c r="AT115">
        <f t="shared" si="178"/>
        <v>0</v>
      </c>
      <c r="AU115">
        <f t="shared" si="179"/>
        <v>53566.216530700483</v>
      </c>
      <c r="AV115" t="s">
        <v>286</v>
      </c>
      <c r="AW115" t="s">
        <v>286</v>
      </c>
      <c r="AX115">
        <v>0</v>
      </c>
      <c r="AY115">
        <v>0</v>
      </c>
      <c r="AZ115" t="e">
        <f t="shared" si="180"/>
        <v>#DIV/0!</v>
      </c>
      <c r="BA115">
        <v>0</v>
      </c>
      <c r="BB115" t="s">
        <v>286</v>
      </c>
      <c r="BC115" t="s">
        <v>286</v>
      </c>
      <c r="BD115">
        <v>0</v>
      </c>
      <c r="BE115">
        <v>0</v>
      </c>
      <c r="BF115" t="e">
        <f t="shared" si="181"/>
        <v>#DIV/0!</v>
      </c>
      <c r="BG115">
        <v>0.5</v>
      </c>
      <c r="BH115">
        <f t="shared" si="182"/>
        <v>1009.1799000000001</v>
      </c>
      <c r="BI115">
        <f t="shared" si="183"/>
        <v>7.7982116563615467</v>
      </c>
      <c r="BJ115" t="e">
        <f t="shared" si="184"/>
        <v>#DIV/0!</v>
      </c>
      <c r="BK115">
        <f t="shared" si="185"/>
        <v>7.7272760350870504E-3</v>
      </c>
      <c r="BL115" t="e">
        <f t="shared" si="186"/>
        <v>#DIV/0!</v>
      </c>
      <c r="BM115" t="e">
        <f t="shared" si="187"/>
        <v>#DIV/0!</v>
      </c>
      <c r="BN115" t="s">
        <v>286</v>
      </c>
      <c r="BO115">
        <v>0</v>
      </c>
      <c r="BP115" t="e">
        <f t="shared" si="188"/>
        <v>#DIV/0!</v>
      </c>
      <c r="BQ115" t="e">
        <f t="shared" si="189"/>
        <v>#DIV/0!</v>
      </c>
      <c r="BR115" t="e">
        <f t="shared" si="190"/>
        <v>#DIV/0!</v>
      </c>
      <c r="BS115" t="e">
        <f t="shared" si="191"/>
        <v>#DIV/0!</v>
      </c>
      <c r="BT115" t="e">
        <f t="shared" si="192"/>
        <v>#DIV/0!</v>
      </c>
      <c r="BU115" t="e">
        <f t="shared" si="193"/>
        <v>#DIV/0!</v>
      </c>
      <c r="BV115" t="e">
        <f t="shared" si="194"/>
        <v>#DIV/0!</v>
      </c>
      <c r="BW115" t="e">
        <f t="shared" si="195"/>
        <v>#DIV/0!</v>
      </c>
      <c r="BX115">
        <f t="shared" si="196"/>
        <v>1199.99</v>
      </c>
      <c r="BY115">
        <f t="shared" si="197"/>
        <v>1009.1799000000001</v>
      </c>
      <c r="BZ115">
        <f t="shared" si="198"/>
        <v>0.84099025825215212</v>
      </c>
      <c r="CA115">
        <f t="shared" si="199"/>
        <v>0.16151119842665357</v>
      </c>
      <c r="CB115">
        <v>9</v>
      </c>
      <c r="CC115">
        <v>0.5</v>
      </c>
      <c r="CD115" t="s">
        <v>287</v>
      </c>
      <c r="CE115">
        <v>2</v>
      </c>
      <c r="CF115" t="b">
        <v>1</v>
      </c>
      <c r="CG115">
        <v>1617086569</v>
      </c>
      <c r="CH115">
        <v>639.328714285714</v>
      </c>
      <c r="CI115">
        <v>661.91271428571395</v>
      </c>
      <c r="CJ115">
        <v>21.441914285714301</v>
      </c>
      <c r="CK115">
        <v>20.047999999999998</v>
      </c>
      <c r="CL115">
        <v>634.96685714285695</v>
      </c>
      <c r="CM115">
        <v>21.459557142857101</v>
      </c>
      <c r="CN115">
        <v>600.01814285714295</v>
      </c>
      <c r="CO115">
        <v>101.11242857142901</v>
      </c>
      <c r="CP115">
        <v>4.5521828571428599E-2</v>
      </c>
      <c r="CQ115">
        <v>26.6456571428571</v>
      </c>
      <c r="CR115">
        <v>26.125057142857099</v>
      </c>
      <c r="CS115">
        <v>999.9</v>
      </c>
      <c r="CT115">
        <v>0</v>
      </c>
      <c r="CU115">
        <v>0</v>
      </c>
      <c r="CV115">
        <v>10007.3242857143</v>
      </c>
      <c r="CW115">
        <v>0</v>
      </c>
      <c r="CX115">
        <v>41.882185714285697</v>
      </c>
      <c r="CY115">
        <v>1199.99</v>
      </c>
      <c r="CZ115">
        <v>0.96699000000000002</v>
      </c>
      <c r="DA115">
        <v>3.3009499999999997E-2</v>
      </c>
      <c r="DB115">
        <v>0</v>
      </c>
      <c r="DC115">
        <v>2.68092857142857</v>
      </c>
      <c r="DD115">
        <v>0</v>
      </c>
      <c r="DE115">
        <v>3617.6871428571399</v>
      </c>
      <c r="DF115">
        <v>10372.200000000001</v>
      </c>
      <c r="DG115">
        <v>39.838999999999999</v>
      </c>
      <c r="DH115">
        <v>42.669285714285699</v>
      </c>
      <c r="DI115">
        <v>41.553142857142902</v>
      </c>
      <c r="DJ115">
        <v>40.928428571428597</v>
      </c>
      <c r="DK115">
        <v>39.963999999999999</v>
      </c>
      <c r="DL115">
        <v>1160.3800000000001</v>
      </c>
      <c r="DM115">
        <v>39.61</v>
      </c>
      <c r="DN115">
        <v>0</v>
      </c>
      <c r="DO115">
        <v>1617086571.7</v>
      </c>
      <c r="DP115">
        <v>0</v>
      </c>
      <c r="DQ115">
        <v>2.690296</v>
      </c>
      <c r="DR115">
        <v>-0.74486923627057899</v>
      </c>
      <c r="DS115">
        <v>11.2569230807143</v>
      </c>
      <c r="DT115">
        <v>3617.0828000000001</v>
      </c>
      <c r="DU115">
        <v>15</v>
      </c>
      <c r="DV115">
        <v>1617085932.5</v>
      </c>
      <c r="DW115" t="s">
        <v>288</v>
      </c>
      <c r="DX115">
        <v>1617085932.5</v>
      </c>
      <c r="DY115">
        <v>1617085930.5</v>
      </c>
      <c r="DZ115">
        <v>3</v>
      </c>
      <c r="EA115">
        <v>4.1000000000000002E-2</v>
      </c>
      <c r="EB115">
        <v>4.0000000000000001E-3</v>
      </c>
      <c r="EC115">
        <v>4.3620000000000001</v>
      </c>
      <c r="ED115">
        <v>-1.7999999999999999E-2</v>
      </c>
      <c r="EE115">
        <v>400</v>
      </c>
      <c r="EF115">
        <v>20</v>
      </c>
      <c r="EG115">
        <v>0.24</v>
      </c>
      <c r="EH115">
        <v>0.04</v>
      </c>
      <c r="EI115">
        <v>100</v>
      </c>
      <c r="EJ115">
        <v>100</v>
      </c>
      <c r="EK115">
        <v>4.3620000000000001</v>
      </c>
      <c r="EL115">
        <v>-1.77E-2</v>
      </c>
      <c r="EM115">
        <v>4.3617000000000399</v>
      </c>
      <c r="EN115">
        <v>0</v>
      </c>
      <c r="EO115">
        <v>0</v>
      </c>
      <c r="EP115">
        <v>0</v>
      </c>
      <c r="EQ115">
        <v>-1.7669999999998999E-2</v>
      </c>
      <c r="ER115">
        <v>0</v>
      </c>
      <c r="ES115">
        <v>0</v>
      </c>
      <c r="ET115">
        <v>0</v>
      </c>
      <c r="EU115">
        <v>-1</v>
      </c>
      <c r="EV115">
        <v>-1</v>
      </c>
      <c r="EW115">
        <v>-1</v>
      </c>
      <c r="EX115">
        <v>-1</v>
      </c>
      <c r="EY115">
        <v>10.6</v>
      </c>
      <c r="EZ115">
        <v>10.7</v>
      </c>
      <c r="FA115">
        <v>18</v>
      </c>
      <c r="FB115">
        <v>646.14599999999996</v>
      </c>
      <c r="FC115">
        <v>394.08600000000001</v>
      </c>
      <c r="FD115">
        <v>25.0001</v>
      </c>
      <c r="FE115">
        <v>27.0001</v>
      </c>
      <c r="FF115">
        <v>30.0001</v>
      </c>
      <c r="FG115">
        <v>26.974399999999999</v>
      </c>
      <c r="FH115">
        <v>27.013999999999999</v>
      </c>
      <c r="FI115">
        <v>31.7744</v>
      </c>
      <c r="FJ115">
        <v>16.674399999999999</v>
      </c>
      <c r="FK115">
        <v>53.620699999999999</v>
      </c>
      <c r="FL115">
        <v>25</v>
      </c>
      <c r="FM115">
        <v>676.37199999999996</v>
      </c>
      <c r="FN115">
        <v>20</v>
      </c>
      <c r="FO115">
        <v>97.056299999999993</v>
      </c>
      <c r="FP115">
        <v>99.619900000000001</v>
      </c>
    </row>
    <row r="116" spans="1:172" x14ac:dyDescent="0.15">
      <c r="A116">
        <v>100</v>
      </c>
      <c r="B116">
        <v>1617086575.5</v>
      </c>
      <c r="C116">
        <v>397.5</v>
      </c>
      <c r="D116" t="s">
        <v>485</v>
      </c>
      <c r="E116" t="s">
        <v>486</v>
      </c>
      <c r="F116">
        <v>4</v>
      </c>
      <c r="G116">
        <v>1617086573.25</v>
      </c>
      <c r="H116">
        <f t="shared" si="150"/>
        <v>9.4581439707207618E-4</v>
      </c>
      <c r="I116">
        <f t="shared" si="151"/>
        <v>0.94581439707207615</v>
      </c>
      <c r="J116">
        <f t="shared" si="152"/>
        <v>7.8495012410037281</v>
      </c>
      <c r="K116">
        <f t="shared" si="153"/>
        <v>646.37149999999997</v>
      </c>
      <c r="L116">
        <f t="shared" si="154"/>
        <v>469.09081343308617</v>
      </c>
      <c r="M116">
        <f t="shared" si="155"/>
        <v>47.45244413786876</v>
      </c>
      <c r="N116">
        <f t="shared" si="156"/>
        <v>65.385862646904414</v>
      </c>
      <c r="O116">
        <f t="shared" si="157"/>
        <v>7.6537749700856958E-2</v>
      </c>
      <c r="P116">
        <f t="shared" si="158"/>
        <v>2.9466582977003819</v>
      </c>
      <c r="Q116">
        <f t="shared" si="159"/>
        <v>7.5450227720998866E-2</v>
      </c>
      <c r="R116">
        <f t="shared" si="160"/>
        <v>4.7252814510959334E-2</v>
      </c>
      <c r="S116">
        <f t="shared" si="161"/>
        <v>193.81142399999999</v>
      </c>
      <c r="T116">
        <f t="shared" si="162"/>
        <v>27.541739498153625</v>
      </c>
      <c r="U116">
        <f t="shared" si="163"/>
        <v>26.1375125</v>
      </c>
      <c r="V116">
        <f t="shared" si="164"/>
        <v>3.4018127679617094</v>
      </c>
      <c r="W116">
        <f t="shared" si="165"/>
        <v>61.853154244195416</v>
      </c>
      <c r="X116">
        <f t="shared" si="166"/>
        <v>2.168646225863069</v>
      </c>
      <c r="Y116">
        <f t="shared" si="167"/>
        <v>3.5061206697742251</v>
      </c>
      <c r="Z116">
        <f t="shared" si="168"/>
        <v>1.2331665420986404</v>
      </c>
      <c r="AA116">
        <f t="shared" si="169"/>
        <v>-41.710414910878562</v>
      </c>
      <c r="AB116">
        <f t="shared" si="170"/>
        <v>81.320557954344522</v>
      </c>
      <c r="AC116">
        <f t="shared" si="171"/>
        <v>5.919827296818311</v>
      </c>
      <c r="AD116">
        <f t="shared" si="172"/>
        <v>239.34139434028424</v>
      </c>
      <c r="AE116">
        <f t="shared" si="173"/>
        <v>14.500187150176394</v>
      </c>
      <c r="AF116">
        <f t="shared" si="174"/>
        <v>0.94696986744894995</v>
      </c>
      <c r="AG116">
        <f t="shared" si="175"/>
        <v>7.8495012410037281</v>
      </c>
      <c r="AH116">
        <v>683.10617048974098</v>
      </c>
      <c r="AI116">
        <v>663.488696969697</v>
      </c>
      <c r="AJ116">
        <v>1.69088741203103</v>
      </c>
      <c r="AK116">
        <v>66.499915544852101</v>
      </c>
      <c r="AL116">
        <f t="shared" si="176"/>
        <v>0.94581439707207615</v>
      </c>
      <c r="AM116">
        <v>20.048207017835502</v>
      </c>
      <c r="AN116">
        <v>21.436549696969699</v>
      </c>
      <c r="AO116">
        <v>-6.75315041933894E-6</v>
      </c>
      <c r="AP116">
        <v>79.88</v>
      </c>
      <c r="AQ116">
        <v>0</v>
      </c>
      <c r="AR116">
        <v>0</v>
      </c>
      <c r="AS116">
        <f t="shared" si="177"/>
        <v>1</v>
      </c>
      <c r="AT116">
        <f t="shared" si="178"/>
        <v>0</v>
      </c>
      <c r="AU116">
        <f t="shared" si="179"/>
        <v>53459.955421185536</v>
      </c>
      <c r="AV116" t="s">
        <v>286</v>
      </c>
      <c r="AW116" t="s">
        <v>286</v>
      </c>
      <c r="AX116">
        <v>0</v>
      </c>
      <c r="AY116">
        <v>0</v>
      </c>
      <c r="AZ116" t="e">
        <f t="shared" si="180"/>
        <v>#DIV/0!</v>
      </c>
      <c r="BA116">
        <v>0</v>
      </c>
      <c r="BB116" t="s">
        <v>286</v>
      </c>
      <c r="BC116" t="s">
        <v>286</v>
      </c>
      <c r="BD116">
        <v>0</v>
      </c>
      <c r="BE116">
        <v>0</v>
      </c>
      <c r="BF116" t="e">
        <f t="shared" si="181"/>
        <v>#DIV/0!</v>
      </c>
      <c r="BG116">
        <v>0.5</v>
      </c>
      <c r="BH116">
        <f t="shared" si="182"/>
        <v>1009.1777999999999</v>
      </c>
      <c r="BI116">
        <f t="shared" si="183"/>
        <v>7.8495012410037281</v>
      </c>
      <c r="BJ116" t="e">
        <f t="shared" si="184"/>
        <v>#DIV/0!</v>
      </c>
      <c r="BK116">
        <f t="shared" si="185"/>
        <v>7.7781152548180594E-3</v>
      </c>
      <c r="BL116" t="e">
        <f t="shared" si="186"/>
        <v>#DIV/0!</v>
      </c>
      <c r="BM116" t="e">
        <f t="shared" si="187"/>
        <v>#DIV/0!</v>
      </c>
      <c r="BN116" t="s">
        <v>286</v>
      </c>
      <c r="BO116">
        <v>0</v>
      </c>
      <c r="BP116" t="e">
        <f t="shared" si="188"/>
        <v>#DIV/0!</v>
      </c>
      <c r="BQ116" t="e">
        <f t="shared" si="189"/>
        <v>#DIV/0!</v>
      </c>
      <c r="BR116" t="e">
        <f t="shared" si="190"/>
        <v>#DIV/0!</v>
      </c>
      <c r="BS116" t="e">
        <f t="shared" si="191"/>
        <v>#DIV/0!</v>
      </c>
      <c r="BT116" t="e">
        <f t="shared" si="192"/>
        <v>#DIV/0!</v>
      </c>
      <c r="BU116" t="e">
        <f t="shared" si="193"/>
        <v>#DIV/0!</v>
      </c>
      <c r="BV116" t="e">
        <f t="shared" si="194"/>
        <v>#DIV/0!</v>
      </c>
      <c r="BW116" t="e">
        <f t="shared" si="195"/>
        <v>#DIV/0!</v>
      </c>
      <c r="BX116">
        <f t="shared" si="196"/>
        <v>1199.9875</v>
      </c>
      <c r="BY116">
        <f t="shared" si="197"/>
        <v>1009.1777999999999</v>
      </c>
      <c r="BZ116">
        <f t="shared" si="198"/>
        <v>0.84099026031521162</v>
      </c>
      <c r="CA116">
        <f t="shared" si="199"/>
        <v>0.16151120240835842</v>
      </c>
      <c r="CB116">
        <v>9</v>
      </c>
      <c r="CC116">
        <v>0.5</v>
      </c>
      <c r="CD116" t="s">
        <v>287</v>
      </c>
      <c r="CE116">
        <v>2</v>
      </c>
      <c r="CF116" t="b">
        <v>1</v>
      </c>
      <c r="CG116">
        <v>1617086573.25</v>
      </c>
      <c r="CH116">
        <v>646.37149999999997</v>
      </c>
      <c r="CI116">
        <v>669.03987500000005</v>
      </c>
      <c r="CJ116">
        <v>21.4381375</v>
      </c>
      <c r="CK116">
        <v>20.048137499999999</v>
      </c>
      <c r="CL116">
        <v>642.00987499999997</v>
      </c>
      <c r="CM116">
        <v>21.455774999999999</v>
      </c>
      <c r="CN116">
        <v>600.00125000000003</v>
      </c>
      <c r="CO116">
        <v>101.11275000000001</v>
      </c>
      <c r="CP116">
        <v>4.5581774999999998E-2</v>
      </c>
      <c r="CQ116">
        <v>26.6494125</v>
      </c>
      <c r="CR116">
        <v>26.1375125</v>
      </c>
      <c r="CS116">
        <v>999.9</v>
      </c>
      <c r="CT116">
        <v>0</v>
      </c>
      <c r="CU116">
        <v>0</v>
      </c>
      <c r="CV116">
        <v>9986.7262499999997</v>
      </c>
      <c r="CW116">
        <v>0</v>
      </c>
      <c r="CX116">
        <v>41.956200000000003</v>
      </c>
      <c r="CY116">
        <v>1199.9875</v>
      </c>
      <c r="CZ116">
        <v>0.96699000000000002</v>
      </c>
      <c r="DA116">
        <v>3.3009499999999997E-2</v>
      </c>
      <c r="DB116">
        <v>0</v>
      </c>
      <c r="DC116">
        <v>2.6645249999999998</v>
      </c>
      <c r="DD116">
        <v>0</v>
      </c>
      <c r="DE116">
        <v>3617.8674999999998</v>
      </c>
      <c r="DF116">
        <v>10372.15</v>
      </c>
      <c r="DG116">
        <v>39.859000000000002</v>
      </c>
      <c r="DH116">
        <v>42.702750000000002</v>
      </c>
      <c r="DI116">
        <v>41.546500000000002</v>
      </c>
      <c r="DJ116">
        <v>40.921500000000002</v>
      </c>
      <c r="DK116">
        <v>39.968499999999999</v>
      </c>
      <c r="DL116">
        <v>1160.3775000000001</v>
      </c>
      <c r="DM116">
        <v>39.61</v>
      </c>
      <c r="DN116">
        <v>0</v>
      </c>
      <c r="DO116">
        <v>1617086576.5</v>
      </c>
      <c r="DP116">
        <v>0</v>
      </c>
      <c r="DQ116">
        <v>2.6759360000000001</v>
      </c>
      <c r="DR116">
        <v>-0.244115388135689</v>
      </c>
      <c r="DS116">
        <v>2.5269230632553001</v>
      </c>
      <c r="DT116">
        <v>3617.5868</v>
      </c>
      <c r="DU116">
        <v>15</v>
      </c>
      <c r="DV116">
        <v>1617085932.5</v>
      </c>
      <c r="DW116" t="s">
        <v>288</v>
      </c>
      <c r="DX116">
        <v>1617085932.5</v>
      </c>
      <c r="DY116">
        <v>1617085930.5</v>
      </c>
      <c r="DZ116">
        <v>3</v>
      </c>
      <c r="EA116">
        <v>4.1000000000000002E-2</v>
      </c>
      <c r="EB116">
        <v>4.0000000000000001E-3</v>
      </c>
      <c r="EC116">
        <v>4.3620000000000001</v>
      </c>
      <c r="ED116">
        <v>-1.7999999999999999E-2</v>
      </c>
      <c r="EE116">
        <v>400</v>
      </c>
      <c r="EF116">
        <v>20</v>
      </c>
      <c r="EG116">
        <v>0.24</v>
      </c>
      <c r="EH116">
        <v>0.04</v>
      </c>
      <c r="EI116">
        <v>100</v>
      </c>
      <c r="EJ116">
        <v>100</v>
      </c>
      <c r="EK116">
        <v>4.3620000000000001</v>
      </c>
      <c r="EL116">
        <v>-1.7600000000000001E-2</v>
      </c>
      <c r="EM116">
        <v>4.3617000000000399</v>
      </c>
      <c r="EN116">
        <v>0</v>
      </c>
      <c r="EO116">
        <v>0</v>
      </c>
      <c r="EP116">
        <v>0</v>
      </c>
      <c r="EQ116">
        <v>-1.7669999999998999E-2</v>
      </c>
      <c r="ER116">
        <v>0</v>
      </c>
      <c r="ES116">
        <v>0</v>
      </c>
      <c r="ET116">
        <v>0</v>
      </c>
      <c r="EU116">
        <v>-1</v>
      </c>
      <c r="EV116">
        <v>-1</v>
      </c>
      <c r="EW116">
        <v>-1</v>
      </c>
      <c r="EX116">
        <v>-1</v>
      </c>
      <c r="EY116">
        <v>10.7</v>
      </c>
      <c r="EZ116">
        <v>10.8</v>
      </c>
      <c r="FA116">
        <v>18</v>
      </c>
      <c r="FB116">
        <v>646.28</v>
      </c>
      <c r="FC116">
        <v>394.07100000000003</v>
      </c>
      <c r="FD116">
        <v>25</v>
      </c>
      <c r="FE116">
        <v>27.002199999999998</v>
      </c>
      <c r="FF116">
        <v>30</v>
      </c>
      <c r="FG116">
        <v>26.974399999999999</v>
      </c>
      <c r="FH116">
        <v>27.013999999999999</v>
      </c>
      <c r="FI116">
        <v>32.055900000000001</v>
      </c>
      <c r="FJ116">
        <v>16.674399999999999</v>
      </c>
      <c r="FK116">
        <v>53.620699999999999</v>
      </c>
      <c r="FL116">
        <v>25</v>
      </c>
      <c r="FM116">
        <v>683.09699999999998</v>
      </c>
      <c r="FN116">
        <v>20</v>
      </c>
      <c r="FO116">
        <v>97.056899999999999</v>
      </c>
      <c r="FP116">
        <v>99.618899999999996</v>
      </c>
    </row>
    <row r="117" spans="1:172" x14ac:dyDescent="0.15">
      <c r="A117">
        <v>101</v>
      </c>
      <c r="B117">
        <v>1617086579.5</v>
      </c>
      <c r="C117">
        <v>401.5</v>
      </c>
      <c r="D117" t="s">
        <v>487</v>
      </c>
      <c r="E117" t="s">
        <v>488</v>
      </c>
      <c r="F117">
        <v>4</v>
      </c>
      <c r="G117">
        <v>1617086577.5</v>
      </c>
      <c r="H117">
        <f t="shared" si="150"/>
        <v>9.4283986228702618E-4</v>
      </c>
      <c r="I117">
        <f t="shared" si="151"/>
        <v>0.94283986228702621</v>
      </c>
      <c r="J117">
        <f t="shared" si="152"/>
        <v>7.8691365574218786</v>
      </c>
      <c r="K117">
        <f t="shared" si="153"/>
        <v>653.43485714285703</v>
      </c>
      <c r="L117">
        <f t="shared" si="154"/>
        <v>474.84457600123199</v>
      </c>
      <c r="M117">
        <f t="shared" si="155"/>
        <v>48.034967831723769</v>
      </c>
      <c r="N117">
        <f t="shared" si="156"/>
        <v>66.1010442770704</v>
      </c>
      <c r="O117">
        <f t="shared" si="157"/>
        <v>7.6189505287527812E-2</v>
      </c>
      <c r="P117">
        <f t="shared" si="158"/>
        <v>2.9486154220147793</v>
      </c>
      <c r="Q117">
        <f t="shared" si="159"/>
        <v>7.5112486468790096E-2</v>
      </c>
      <c r="R117">
        <f t="shared" si="160"/>
        <v>4.7040801528517376E-2</v>
      </c>
      <c r="S117">
        <f t="shared" si="161"/>
        <v>193.81091100000071</v>
      </c>
      <c r="T117">
        <f t="shared" si="162"/>
        <v>27.542312282198601</v>
      </c>
      <c r="U117">
        <f t="shared" si="163"/>
        <v>26.143457142857098</v>
      </c>
      <c r="V117">
        <f t="shared" si="164"/>
        <v>3.4030083551911017</v>
      </c>
      <c r="W117">
        <f t="shared" si="165"/>
        <v>61.83867634547979</v>
      </c>
      <c r="X117">
        <f t="shared" si="166"/>
        <v>2.1681844395339933</v>
      </c>
      <c r="Y117">
        <f t="shared" si="167"/>
        <v>3.5061947759373093</v>
      </c>
      <c r="Z117">
        <f t="shared" si="168"/>
        <v>1.2348239156571084</v>
      </c>
      <c r="AA117">
        <f t="shared" si="169"/>
        <v>-41.579237926857857</v>
      </c>
      <c r="AB117">
        <f t="shared" si="170"/>
        <v>80.486632509364014</v>
      </c>
      <c r="AC117">
        <f t="shared" si="171"/>
        <v>5.8554165703941354</v>
      </c>
      <c r="AD117">
        <f t="shared" si="172"/>
        <v>238.57372215290104</v>
      </c>
      <c r="AE117">
        <f t="shared" si="173"/>
        <v>14.591918564086443</v>
      </c>
      <c r="AF117">
        <f t="shared" si="174"/>
        <v>0.94446123899535483</v>
      </c>
      <c r="AG117">
        <f t="shared" si="175"/>
        <v>7.8691365574218786</v>
      </c>
      <c r="AH117">
        <v>690.05940431352997</v>
      </c>
      <c r="AI117">
        <v>670.315381818182</v>
      </c>
      <c r="AJ117">
        <v>1.7124178326916499</v>
      </c>
      <c r="AK117">
        <v>66.499915544852101</v>
      </c>
      <c r="AL117">
        <f t="shared" si="176"/>
        <v>0.94283986228702621</v>
      </c>
      <c r="AM117">
        <v>20.047199144588699</v>
      </c>
      <c r="AN117">
        <v>21.431153333333299</v>
      </c>
      <c r="AO117">
        <v>-5.7331499311796999E-6</v>
      </c>
      <c r="AP117">
        <v>79.88</v>
      </c>
      <c r="AQ117">
        <v>0</v>
      </c>
      <c r="AR117">
        <v>0</v>
      </c>
      <c r="AS117">
        <f t="shared" si="177"/>
        <v>1</v>
      </c>
      <c r="AT117">
        <f t="shared" si="178"/>
        <v>0</v>
      </c>
      <c r="AU117">
        <f t="shared" si="179"/>
        <v>53516.971817563928</v>
      </c>
      <c r="AV117" t="s">
        <v>286</v>
      </c>
      <c r="AW117" t="s">
        <v>286</v>
      </c>
      <c r="AX117">
        <v>0</v>
      </c>
      <c r="AY117">
        <v>0</v>
      </c>
      <c r="AZ117" t="e">
        <f t="shared" si="180"/>
        <v>#DIV/0!</v>
      </c>
      <c r="BA117">
        <v>0</v>
      </c>
      <c r="BB117" t="s">
        <v>286</v>
      </c>
      <c r="BC117" t="s">
        <v>286</v>
      </c>
      <c r="BD117">
        <v>0</v>
      </c>
      <c r="BE117">
        <v>0</v>
      </c>
      <c r="BF117" t="e">
        <f t="shared" si="181"/>
        <v>#DIV/0!</v>
      </c>
      <c r="BG117">
        <v>0.5</v>
      </c>
      <c r="BH117">
        <f t="shared" si="182"/>
        <v>1009.1751000000037</v>
      </c>
      <c r="BI117">
        <f t="shared" si="183"/>
        <v>7.8691365574218786</v>
      </c>
      <c r="BJ117" t="e">
        <f t="shared" si="184"/>
        <v>#DIV/0!</v>
      </c>
      <c r="BK117">
        <f t="shared" si="185"/>
        <v>7.7975928631432243E-3</v>
      </c>
      <c r="BL117" t="e">
        <f t="shared" si="186"/>
        <v>#DIV/0!</v>
      </c>
      <c r="BM117" t="e">
        <f t="shared" si="187"/>
        <v>#DIV/0!</v>
      </c>
      <c r="BN117" t="s">
        <v>286</v>
      </c>
      <c r="BO117">
        <v>0</v>
      </c>
      <c r="BP117" t="e">
        <f t="shared" si="188"/>
        <v>#DIV/0!</v>
      </c>
      <c r="BQ117" t="e">
        <f t="shared" si="189"/>
        <v>#DIV/0!</v>
      </c>
      <c r="BR117" t="e">
        <f t="shared" si="190"/>
        <v>#DIV/0!</v>
      </c>
      <c r="BS117" t="e">
        <f t="shared" si="191"/>
        <v>#DIV/0!</v>
      </c>
      <c r="BT117" t="e">
        <f t="shared" si="192"/>
        <v>#DIV/0!</v>
      </c>
      <c r="BU117" t="e">
        <f t="shared" si="193"/>
        <v>#DIV/0!</v>
      </c>
      <c r="BV117" t="e">
        <f t="shared" si="194"/>
        <v>#DIV/0!</v>
      </c>
      <c r="BW117" t="e">
        <f t="shared" si="195"/>
        <v>#DIV/0!</v>
      </c>
      <c r="BX117">
        <f t="shared" si="196"/>
        <v>1199.9842857142901</v>
      </c>
      <c r="BY117">
        <f t="shared" si="197"/>
        <v>1009.1751000000037</v>
      </c>
      <c r="BZ117">
        <f t="shared" si="198"/>
        <v>0.84099026296772939</v>
      </c>
      <c r="CA117">
        <f t="shared" si="199"/>
        <v>0.16151120752771764</v>
      </c>
      <c r="CB117">
        <v>9</v>
      </c>
      <c r="CC117">
        <v>0.5</v>
      </c>
      <c r="CD117" t="s">
        <v>287</v>
      </c>
      <c r="CE117">
        <v>2</v>
      </c>
      <c r="CF117" t="b">
        <v>1</v>
      </c>
      <c r="CG117">
        <v>1617086577.5</v>
      </c>
      <c r="CH117">
        <v>653.43485714285703</v>
      </c>
      <c r="CI117">
        <v>676.24800000000005</v>
      </c>
      <c r="CJ117">
        <v>21.433357142857101</v>
      </c>
      <c r="CK117">
        <v>20.047057142857099</v>
      </c>
      <c r="CL117">
        <v>649.07314285714301</v>
      </c>
      <c r="CM117">
        <v>21.451042857142902</v>
      </c>
      <c r="CN117">
        <v>600.01185714285702</v>
      </c>
      <c r="CO117">
        <v>101.11357142857101</v>
      </c>
      <c r="CP117">
        <v>4.5776828571428597E-2</v>
      </c>
      <c r="CQ117">
        <v>26.649771428571398</v>
      </c>
      <c r="CR117">
        <v>26.143457142857098</v>
      </c>
      <c r="CS117">
        <v>999.9</v>
      </c>
      <c r="CT117">
        <v>0</v>
      </c>
      <c r="CU117">
        <v>0</v>
      </c>
      <c r="CV117">
        <v>9997.7571428571391</v>
      </c>
      <c r="CW117">
        <v>0</v>
      </c>
      <c r="CX117">
        <v>39.957171428571399</v>
      </c>
      <c r="CY117">
        <v>1199.9842857142901</v>
      </c>
      <c r="CZ117">
        <v>0.96699000000000002</v>
      </c>
      <c r="DA117">
        <v>3.3009499999999997E-2</v>
      </c>
      <c r="DB117">
        <v>0</v>
      </c>
      <c r="DC117">
        <v>2.6319857142857099</v>
      </c>
      <c r="DD117">
        <v>0</v>
      </c>
      <c r="DE117">
        <v>3617.0228571428602</v>
      </c>
      <c r="DF117">
        <v>10372.142857142901</v>
      </c>
      <c r="DG117">
        <v>39.847999999999999</v>
      </c>
      <c r="DH117">
        <v>42.696142857142902</v>
      </c>
      <c r="DI117">
        <v>41.517714285714298</v>
      </c>
      <c r="DJ117">
        <v>40.883857142857103</v>
      </c>
      <c r="DK117">
        <v>39.954999999999998</v>
      </c>
      <c r="DL117">
        <v>1160.37428571429</v>
      </c>
      <c r="DM117">
        <v>39.61</v>
      </c>
      <c r="DN117">
        <v>0</v>
      </c>
      <c r="DO117">
        <v>1617086580.0999999</v>
      </c>
      <c r="DP117">
        <v>0</v>
      </c>
      <c r="DQ117">
        <v>2.6629399999999999</v>
      </c>
      <c r="DR117">
        <v>-0.17688462311452799</v>
      </c>
      <c r="DS117">
        <v>-3.7030769336542302</v>
      </c>
      <c r="DT117">
        <v>3617.5527999999999</v>
      </c>
      <c r="DU117">
        <v>15</v>
      </c>
      <c r="DV117">
        <v>1617085932.5</v>
      </c>
      <c r="DW117" t="s">
        <v>288</v>
      </c>
      <c r="DX117">
        <v>1617085932.5</v>
      </c>
      <c r="DY117">
        <v>1617085930.5</v>
      </c>
      <c r="DZ117">
        <v>3</v>
      </c>
      <c r="EA117">
        <v>4.1000000000000002E-2</v>
      </c>
      <c r="EB117">
        <v>4.0000000000000001E-3</v>
      </c>
      <c r="EC117">
        <v>4.3620000000000001</v>
      </c>
      <c r="ED117">
        <v>-1.7999999999999999E-2</v>
      </c>
      <c r="EE117">
        <v>400</v>
      </c>
      <c r="EF117">
        <v>20</v>
      </c>
      <c r="EG117">
        <v>0.24</v>
      </c>
      <c r="EH117">
        <v>0.04</v>
      </c>
      <c r="EI117">
        <v>100</v>
      </c>
      <c r="EJ117">
        <v>100</v>
      </c>
      <c r="EK117">
        <v>4.3620000000000001</v>
      </c>
      <c r="EL117">
        <v>-1.77E-2</v>
      </c>
      <c r="EM117">
        <v>4.3617000000000399</v>
      </c>
      <c r="EN117">
        <v>0</v>
      </c>
      <c r="EO117">
        <v>0</v>
      </c>
      <c r="EP117">
        <v>0</v>
      </c>
      <c r="EQ117">
        <v>-1.7669999999998999E-2</v>
      </c>
      <c r="ER117">
        <v>0</v>
      </c>
      <c r="ES117">
        <v>0</v>
      </c>
      <c r="ET117">
        <v>0</v>
      </c>
      <c r="EU117">
        <v>-1</v>
      </c>
      <c r="EV117">
        <v>-1</v>
      </c>
      <c r="EW117">
        <v>-1</v>
      </c>
      <c r="EX117">
        <v>-1</v>
      </c>
      <c r="EY117">
        <v>10.8</v>
      </c>
      <c r="EZ117">
        <v>10.8</v>
      </c>
      <c r="FA117">
        <v>18</v>
      </c>
      <c r="FB117">
        <v>646.14599999999996</v>
      </c>
      <c r="FC117">
        <v>394.1</v>
      </c>
      <c r="FD117">
        <v>25.0002</v>
      </c>
      <c r="FE117">
        <v>27.002300000000002</v>
      </c>
      <c r="FF117">
        <v>30.0002</v>
      </c>
      <c r="FG117">
        <v>26.974399999999999</v>
      </c>
      <c r="FH117">
        <v>27.013999999999999</v>
      </c>
      <c r="FI117">
        <v>32.299999999999997</v>
      </c>
      <c r="FJ117">
        <v>16.674399999999999</v>
      </c>
      <c r="FK117">
        <v>53.620699999999999</v>
      </c>
      <c r="FL117">
        <v>25</v>
      </c>
      <c r="FM117">
        <v>689.87</v>
      </c>
      <c r="FN117">
        <v>20</v>
      </c>
      <c r="FO117">
        <v>97.056299999999993</v>
      </c>
      <c r="FP117">
        <v>99.618399999999994</v>
      </c>
    </row>
    <row r="118" spans="1:172" x14ac:dyDescent="0.15">
      <c r="A118">
        <v>102</v>
      </c>
      <c r="B118">
        <v>1617086583.5</v>
      </c>
      <c r="C118">
        <v>405.5</v>
      </c>
      <c r="D118" t="s">
        <v>489</v>
      </c>
      <c r="E118" t="s">
        <v>490</v>
      </c>
      <c r="F118">
        <v>4</v>
      </c>
      <c r="G118">
        <v>1617086581.1875</v>
      </c>
      <c r="H118">
        <f t="shared" si="150"/>
        <v>9.4142483381196235E-4</v>
      </c>
      <c r="I118">
        <f t="shared" si="151"/>
        <v>0.9414248338119624</v>
      </c>
      <c r="J118">
        <f t="shared" si="152"/>
        <v>7.8126805456211876</v>
      </c>
      <c r="K118">
        <f t="shared" si="153"/>
        <v>659.61512500000003</v>
      </c>
      <c r="L118">
        <f t="shared" si="154"/>
        <v>481.90954329428234</v>
      </c>
      <c r="M118">
        <f t="shared" si="155"/>
        <v>48.749643170984264</v>
      </c>
      <c r="N118">
        <f t="shared" si="156"/>
        <v>66.726219518541143</v>
      </c>
      <c r="O118">
        <f t="shared" si="157"/>
        <v>7.6102510263375306E-2</v>
      </c>
      <c r="P118">
        <f t="shared" si="158"/>
        <v>2.9493979510498147</v>
      </c>
      <c r="Q118">
        <f t="shared" si="159"/>
        <v>7.5028211634232969E-2</v>
      </c>
      <c r="R118">
        <f t="shared" si="160"/>
        <v>4.6987890312975608E-2</v>
      </c>
      <c r="S118">
        <f t="shared" si="161"/>
        <v>193.81122449999998</v>
      </c>
      <c r="T118">
        <f t="shared" si="162"/>
        <v>27.539864333916547</v>
      </c>
      <c r="U118">
        <f t="shared" si="163"/>
        <v>26.138950000000001</v>
      </c>
      <c r="V118">
        <f t="shared" si="164"/>
        <v>3.4021018444872695</v>
      </c>
      <c r="W118">
        <f t="shared" si="165"/>
        <v>61.835399259800603</v>
      </c>
      <c r="X118">
        <f t="shared" si="166"/>
        <v>2.1677380756722973</v>
      </c>
      <c r="Y118">
        <f t="shared" si="167"/>
        <v>3.5056587353217767</v>
      </c>
      <c r="Z118">
        <f t="shared" si="168"/>
        <v>1.2343637688149722</v>
      </c>
      <c r="AA118">
        <f t="shared" si="169"/>
        <v>-41.516835171107537</v>
      </c>
      <c r="AB118">
        <f t="shared" si="170"/>
        <v>80.811811494220535</v>
      </c>
      <c r="AC118">
        <f t="shared" si="171"/>
        <v>5.8773044299517867</v>
      </c>
      <c r="AD118">
        <f t="shared" si="172"/>
        <v>238.98350525306475</v>
      </c>
      <c r="AE118">
        <f t="shared" si="173"/>
        <v>14.448957742812373</v>
      </c>
      <c r="AF118">
        <f t="shared" si="174"/>
        <v>0.94283667539180427</v>
      </c>
      <c r="AG118">
        <f t="shared" si="175"/>
        <v>7.8126805456211876</v>
      </c>
      <c r="AH118">
        <v>696.63547200838798</v>
      </c>
      <c r="AI118">
        <v>677.11702424242401</v>
      </c>
      <c r="AJ118">
        <v>1.68151988663313</v>
      </c>
      <c r="AK118">
        <v>66.499915544852101</v>
      </c>
      <c r="AL118">
        <f t="shared" si="176"/>
        <v>0.9414248338119624</v>
      </c>
      <c r="AM118">
        <v>20.0452559823377</v>
      </c>
      <c r="AN118">
        <v>21.427119999999999</v>
      </c>
      <c r="AO118">
        <v>-6.2476190476361E-6</v>
      </c>
      <c r="AP118">
        <v>79.88</v>
      </c>
      <c r="AQ118">
        <v>0</v>
      </c>
      <c r="AR118">
        <v>0</v>
      </c>
      <c r="AS118">
        <f t="shared" si="177"/>
        <v>1</v>
      </c>
      <c r="AT118">
        <f t="shared" si="178"/>
        <v>0</v>
      </c>
      <c r="AU118">
        <f t="shared" si="179"/>
        <v>53540.265224579111</v>
      </c>
      <c r="AV118" t="s">
        <v>286</v>
      </c>
      <c r="AW118" t="s">
        <v>286</v>
      </c>
      <c r="AX118">
        <v>0</v>
      </c>
      <c r="AY118">
        <v>0</v>
      </c>
      <c r="AZ118" t="e">
        <f t="shared" si="180"/>
        <v>#DIV/0!</v>
      </c>
      <c r="BA118">
        <v>0</v>
      </c>
      <c r="BB118" t="s">
        <v>286</v>
      </c>
      <c r="BC118" t="s">
        <v>286</v>
      </c>
      <c r="BD118">
        <v>0</v>
      </c>
      <c r="BE118">
        <v>0</v>
      </c>
      <c r="BF118" t="e">
        <f t="shared" si="181"/>
        <v>#DIV/0!</v>
      </c>
      <c r="BG118">
        <v>0.5</v>
      </c>
      <c r="BH118">
        <f t="shared" si="182"/>
        <v>1009.17675</v>
      </c>
      <c r="BI118">
        <f t="shared" si="183"/>
        <v>7.8126805456211876</v>
      </c>
      <c r="BJ118" t="e">
        <f t="shared" si="184"/>
        <v>#DIV/0!</v>
      </c>
      <c r="BK118">
        <f t="shared" si="185"/>
        <v>7.7416374739322797E-3</v>
      </c>
      <c r="BL118" t="e">
        <f t="shared" si="186"/>
        <v>#DIV/0!</v>
      </c>
      <c r="BM118" t="e">
        <f t="shared" si="187"/>
        <v>#DIV/0!</v>
      </c>
      <c r="BN118" t="s">
        <v>286</v>
      </c>
      <c r="BO118">
        <v>0</v>
      </c>
      <c r="BP118" t="e">
        <f t="shared" si="188"/>
        <v>#DIV/0!</v>
      </c>
      <c r="BQ118" t="e">
        <f t="shared" si="189"/>
        <v>#DIV/0!</v>
      </c>
      <c r="BR118" t="e">
        <f t="shared" si="190"/>
        <v>#DIV/0!</v>
      </c>
      <c r="BS118" t="e">
        <f t="shared" si="191"/>
        <v>#DIV/0!</v>
      </c>
      <c r="BT118" t="e">
        <f t="shared" si="192"/>
        <v>#DIV/0!</v>
      </c>
      <c r="BU118" t="e">
        <f t="shared" si="193"/>
        <v>#DIV/0!</v>
      </c>
      <c r="BV118" t="e">
        <f t="shared" si="194"/>
        <v>#DIV/0!</v>
      </c>
      <c r="BW118" t="e">
        <f t="shared" si="195"/>
        <v>#DIV/0!</v>
      </c>
      <c r="BX118">
        <f t="shared" si="196"/>
        <v>1199.9862499999999</v>
      </c>
      <c r="BY118">
        <f t="shared" si="197"/>
        <v>1009.17675</v>
      </c>
      <c r="BZ118">
        <f t="shared" si="198"/>
        <v>0.84099026134674459</v>
      </c>
      <c r="CA118">
        <f t="shared" si="199"/>
        <v>0.16151120439921707</v>
      </c>
      <c r="CB118">
        <v>9</v>
      </c>
      <c r="CC118">
        <v>0.5</v>
      </c>
      <c r="CD118" t="s">
        <v>287</v>
      </c>
      <c r="CE118">
        <v>2</v>
      </c>
      <c r="CF118" t="b">
        <v>1</v>
      </c>
      <c r="CG118">
        <v>1617086581.1875</v>
      </c>
      <c r="CH118">
        <v>659.61512500000003</v>
      </c>
      <c r="CI118">
        <v>682.22062500000004</v>
      </c>
      <c r="CJ118">
        <v>21.42895</v>
      </c>
      <c r="CK118">
        <v>20.04505</v>
      </c>
      <c r="CL118">
        <v>655.25337500000001</v>
      </c>
      <c r="CM118">
        <v>21.446637500000001</v>
      </c>
      <c r="CN118">
        <v>600.02125000000001</v>
      </c>
      <c r="CO118">
        <v>101.11387499999999</v>
      </c>
      <c r="CP118">
        <v>4.5448049999999997E-2</v>
      </c>
      <c r="CQ118">
        <v>26.647175000000001</v>
      </c>
      <c r="CR118">
        <v>26.138950000000001</v>
      </c>
      <c r="CS118">
        <v>999.9</v>
      </c>
      <c r="CT118">
        <v>0</v>
      </c>
      <c r="CU118">
        <v>0</v>
      </c>
      <c r="CV118">
        <v>10002.172500000001</v>
      </c>
      <c r="CW118">
        <v>0</v>
      </c>
      <c r="CX118">
        <v>41.579362500000002</v>
      </c>
      <c r="CY118">
        <v>1199.9862499999999</v>
      </c>
      <c r="CZ118">
        <v>0.96699000000000002</v>
      </c>
      <c r="DA118">
        <v>3.3009499999999997E-2</v>
      </c>
      <c r="DB118">
        <v>0</v>
      </c>
      <c r="DC118">
        <v>2.6862625000000002</v>
      </c>
      <c r="DD118">
        <v>0</v>
      </c>
      <c r="DE118">
        <v>3616.86625</v>
      </c>
      <c r="DF118">
        <v>10372.137500000001</v>
      </c>
      <c r="DG118">
        <v>39.882624999999997</v>
      </c>
      <c r="DH118">
        <v>42.686999999999998</v>
      </c>
      <c r="DI118">
        <v>41.546500000000002</v>
      </c>
      <c r="DJ118">
        <v>40.906125000000003</v>
      </c>
      <c r="DK118">
        <v>39.944875000000003</v>
      </c>
      <c r="DL118">
        <v>1160.37625</v>
      </c>
      <c r="DM118">
        <v>39.61</v>
      </c>
      <c r="DN118">
        <v>0</v>
      </c>
      <c r="DO118">
        <v>1617086584.3</v>
      </c>
      <c r="DP118">
        <v>0</v>
      </c>
      <c r="DQ118">
        <v>2.6674346153846198</v>
      </c>
      <c r="DR118">
        <v>0.21208546357632899</v>
      </c>
      <c r="DS118">
        <v>-6.2044444549092503</v>
      </c>
      <c r="DT118">
        <v>3617.3461538461502</v>
      </c>
      <c r="DU118">
        <v>15</v>
      </c>
      <c r="DV118">
        <v>1617085932.5</v>
      </c>
      <c r="DW118" t="s">
        <v>288</v>
      </c>
      <c r="DX118">
        <v>1617085932.5</v>
      </c>
      <c r="DY118">
        <v>1617085930.5</v>
      </c>
      <c r="DZ118">
        <v>3</v>
      </c>
      <c r="EA118">
        <v>4.1000000000000002E-2</v>
      </c>
      <c r="EB118">
        <v>4.0000000000000001E-3</v>
      </c>
      <c r="EC118">
        <v>4.3620000000000001</v>
      </c>
      <c r="ED118">
        <v>-1.7999999999999999E-2</v>
      </c>
      <c r="EE118">
        <v>400</v>
      </c>
      <c r="EF118">
        <v>20</v>
      </c>
      <c r="EG118">
        <v>0.24</v>
      </c>
      <c r="EH118">
        <v>0.04</v>
      </c>
      <c r="EI118">
        <v>100</v>
      </c>
      <c r="EJ118">
        <v>100</v>
      </c>
      <c r="EK118">
        <v>4.3609999999999998</v>
      </c>
      <c r="EL118">
        <v>-1.77E-2</v>
      </c>
      <c r="EM118">
        <v>4.3617000000000399</v>
      </c>
      <c r="EN118">
        <v>0</v>
      </c>
      <c r="EO118">
        <v>0</v>
      </c>
      <c r="EP118">
        <v>0</v>
      </c>
      <c r="EQ118">
        <v>-1.7669999999998999E-2</v>
      </c>
      <c r="ER118">
        <v>0</v>
      </c>
      <c r="ES118">
        <v>0</v>
      </c>
      <c r="ET118">
        <v>0</v>
      </c>
      <c r="EU118">
        <v>-1</v>
      </c>
      <c r="EV118">
        <v>-1</v>
      </c>
      <c r="EW118">
        <v>-1</v>
      </c>
      <c r="EX118">
        <v>-1</v>
      </c>
      <c r="EY118">
        <v>10.8</v>
      </c>
      <c r="EZ118">
        <v>10.9</v>
      </c>
      <c r="FA118">
        <v>18</v>
      </c>
      <c r="FB118">
        <v>646.19000000000005</v>
      </c>
      <c r="FC118">
        <v>394.161</v>
      </c>
      <c r="FD118">
        <v>25.0002</v>
      </c>
      <c r="FE118">
        <v>27.002300000000002</v>
      </c>
      <c r="FF118">
        <v>30.0001</v>
      </c>
      <c r="FG118">
        <v>26.976500000000001</v>
      </c>
      <c r="FH118">
        <v>27.014399999999998</v>
      </c>
      <c r="FI118">
        <v>32.556800000000003</v>
      </c>
      <c r="FJ118">
        <v>16.674399999999999</v>
      </c>
      <c r="FK118">
        <v>53.620699999999999</v>
      </c>
      <c r="FL118">
        <v>25</v>
      </c>
      <c r="FM118">
        <v>696.60599999999999</v>
      </c>
      <c r="FN118">
        <v>20</v>
      </c>
      <c r="FO118">
        <v>97.056399999999996</v>
      </c>
      <c r="FP118">
        <v>99.618799999999993</v>
      </c>
    </row>
    <row r="119" spans="1:172" x14ac:dyDescent="0.15">
      <c r="A119">
        <v>103</v>
      </c>
      <c r="B119">
        <v>1617086587.5</v>
      </c>
      <c r="C119">
        <v>409.5</v>
      </c>
      <c r="D119" t="s">
        <v>491</v>
      </c>
      <c r="E119" t="s">
        <v>492</v>
      </c>
      <c r="F119">
        <v>4</v>
      </c>
      <c r="G119">
        <v>1617086585.5</v>
      </c>
      <c r="H119">
        <f t="shared" si="150"/>
        <v>9.3918650513684918E-4</v>
      </c>
      <c r="I119">
        <f t="shared" si="151"/>
        <v>0.9391865051368492</v>
      </c>
      <c r="J119">
        <f t="shared" si="152"/>
        <v>8.0503210695938652</v>
      </c>
      <c r="K119">
        <f t="shared" si="153"/>
        <v>666.63557142857201</v>
      </c>
      <c r="L119">
        <f t="shared" si="154"/>
        <v>483.55754932716275</v>
      </c>
      <c r="M119">
        <f t="shared" si="155"/>
        <v>48.915957009868464</v>
      </c>
      <c r="N119">
        <f t="shared" si="156"/>
        <v>67.435855357076903</v>
      </c>
      <c r="O119">
        <f t="shared" si="157"/>
        <v>7.5995322403212037E-2</v>
      </c>
      <c r="P119">
        <f t="shared" si="158"/>
        <v>2.9483702996821739</v>
      </c>
      <c r="Q119">
        <f t="shared" si="159"/>
        <v>7.4923657179935821E-2</v>
      </c>
      <c r="R119">
        <f t="shared" si="160"/>
        <v>4.6922311589607496E-2</v>
      </c>
      <c r="S119">
        <f t="shared" si="161"/>
        <v>193.82170971428596</v>
      </c>
      <c r="T119">
        <f t="shared" si="162"/>
        <v>27.539391878905683</v>
      </c>
      <c r="U119">
        <f t="shared" si="163"/>
        <v>26.1300285714286</v>
      </c>
      <c r="V119">
        <f t="shared" si="164"/>
        <v>3.4003081210539796</v>
      </c>
      <c r="W119">
        <f t="shared" si="165"/>
        <v>61.823909315885949</v>
      </c>
      <c r="X119">
        <f t="shared" si="166"/>
        <v>2.1671561477317156</v>
      </c>
      <c r="Y119">
        <f t="shared" si="167"/>
        <v>3.5053689935050008</v>
      </c>
      <c r="Z119">
        <f t="shared" si="168"/>
        <v>1.233151973322264</v>
      </c>
      <c r="AA119">
        <f t="shared" si="169"/>
        <v>-41.418124876535046</v>
      </c>
      <c r="AB119">
        <f t="shared" si="170"/>
        <v>81.978636921585192</v>
      </c>
      <c r="AC119">
        <f t="shared" si="171"/>
        <v>5.9639353535868675</v>
      </c>
      <c r="AD119">
        <f t="shared" si="172"/>
        <v>240.34615711292298</v>
      </c>
      <c r="AE119">
        <f t="shared" si="173"/>
        <v>14.523611206046375</v>
      </c>
      <c r="AF119">
        <f t="shared" si="174"/>
        <v>0.94013887686366726</v>
      </c>
      <c r="AG119">
        <f t="shared" si="175"/>
        <v>8.0503210695938652</v>
      </c>
      <c r="AH119">
        <v>703.42726783986097</v>
      </c>
      <c r="AI119">
        <v>683.69886666666605</v>
      </c>
      <c r="AJ119">
        <v>1.6472970650362699</v>
      </c>
      <c r="AK119">
        <v>66.499915544852101</v>
      </c>
      <c r="AL119">
        <f t="shared" si="176"/>
        <v>0.9391865051368492</v>
      </c>
      <c r="AM119">
        <v>20.0436027466667</v>
      </c>
      <c r="AN119">
        <v>21.422206060606101</v>
      </c>
      <c r="AO119">
        <v>-7.8587218075812499E-6</v>
      </c>
      <c r="AP119">
        <v>79.88</v>
      </c>
      <c r="AQ119">
        <v>0</v>
      </c>
      <c r="AR119">
        <v>0</v>
      </c>
      <c r="AS119">
        <f t="shared" si="177"/>
        <v>1</v>
      </c>
      <c r="AT119">
        <f t="shared" si="178"/>
        <v>0</v>
      </c>
      <c r="AU119">
        <f t="shared" si="179"/>
        <v>53510.525496231021</v>
      </c>
      <c r="AV119" t="s">
        <v>286</v>
      </c>
      <c r="AW119" t="s">
        <v>286</v>
      </c>
      <c r="AX119">
        <v>0</v>
      </c>
      <c r="AY119">
        <v>0</v>
      </c>
      <c r="AZ119" t="e">
        <f t="shared" si="180"/>
        <v>#DIV/0!</v>
      </c>
      <c r="BA119">
        <v>0</v>
      </c>
      <c r="BB119" t="s">
        <v>286</v>
      </c>
      <c r="BC119" t="s">
        <v>286</v>
      </c>
      <c r="BD119">
        <v>0</v>
      </c>
      <c r="BE119">
        <v>0</v>
      </c>
      <c r="BF119" t="e">
        <f t="shared" si="181"/>
        <v>#DIV/0!</v>
      </c>
      <c r="BG119">
        <v>0.5</v>
      </c>
      <c r="BH119">
        <f t="shared" si="182"/>
        <v>1009.2315428571441</v>
      </c>
      <c r="BI119">
        <f t="shared" si="183"/>
        <v>8.0503210695938652</v>
      </c>
      <c r="BJ119" t="e">
        <f t="shared" si="184"/>
        <v>#DIV/0!</v>
      </c>
      <c r="BK119">
        <f t="shared" si="185"/>
        <v>7.9766839696699624E-3</v>
      </c>
      <c r="BL119" t="e">
        <f t="shared" si="186"/>
        <v>#DIV/0!</v>
      </c>
      <c r="BM119" t="e">
        <f t="shared" si="187"/>
        <v>#DIV/0!</v>
      </c>
      <c r="BN119" t="s">
        <v>286</v>
      </c>
      <c r="BO119">
        <v>0</v>
      </c>
      <c r="BP119" t="e">
        <f t="shared" si="188"/>
        <v>#DIV/0!</v>
      </c>
      <c r="BQ119" t="e">
        <f t="shared" si="189"/>
        <v>#DIV/0!</v>
      </c>
      <c r="BR119" t="e">
        <f t="shared" si="190"/>
        <v>#DIV/0!</v>
      </c>
      <c r="BS119" t="e">
        <f t="shared" si="191"/>
        <v>#DIV/0!</v>
      </c>
      <c r="BT119" t="e">
        <f t="shared" si="192"/>
        <v>#DIV/0!</v>
      </c>
      <c r="BU119" t="e">
        <f t="shared" si="193"/>
        <v>#DIV/0!</v>
      </c>
      <c r="BV119" t="e">
        <f t="shared" si="194"/>
        <v>#DIV/0!</v>
      </c>
      <c r="BW119" t="e">
        <f t="shared" si="195"/>
        <v>#DIV/0!</v>
      </c>
      <c r="BX119">
        <f t="shared" si="196"/>
        <v>1200.0514285714301</v>
      </c>
      <c r="BY119">
        <f t="shared" si="197"/>
        <v>1009.2315428571441</v>
      </c>
      <c r="BZ119">
        <f t="shared" si="198"/>
        <v>0.84099024327528815</v>
      </c>
      <c r="CA119">
        <f t="shared" si="199"/>
        <v>0.16151116952130623</v>
      </c>
      <c r="CB119">
        <v>9</v>
      </c>
      <c r="CC119">
        <v>0.5</v>
      </c>
      <c r="CD119" t="s">
        <v>287</v>
      </c>
      <c r="CE119">
        <v>2</v>
      </c>
      <c r="CF119" t="b">
        <v>1</v>
      </c>
      <c r="CG119">
        <v>1617086585.5</v>
      </c>
      <c r="CH119">
        <v>666.63557142857201</v>
      </c>
      <c r="CI119">
        <v>689.360428571429</v>
      </c>
      <c r="CJ119">
        <v>21.4233714285714</v>
      </c>
      <c r="CK119">
        <v>20.043414285714299</v>
      </c>
      <c r="CL119">
        <v>662.27371428571405</v>
      </c>
      <c r="CM119">
        <v>21.441014285714299</v>
      </c>
      <c r="CN119">
        <v>600.017285714286</v>
      </c>
      <c r="CO119">
        <v>101.113</v>
      </c>
      <c r="CP119">
        <v>4.55013571428571E-2</v>
      </c>
      <c r="CQ119">
        <v>26.6457714285714</v>
      </c>
      <c r="CR119">
        <v>26.1300285714286</v>
      </c>
      <c r="CS119">
        <v>999.9</v>
      </c>
      <c r="CT119">
        <v>0</v>
      </c>
      <c r="CU119">
        <v>0</v>
      </c>
      <c r="CV119">
        <v>9996.4214285714297</v>
      </c>
      <c r="CW119">
        <v>0</v>
      </c>
      <c r="CX119">
        <v>41.962285714285699</v>
      </c>
      <c r="CY119">
        <v>1200.0514285714301</v>
      </c>
      <c r="CZ119">
        <v>0.96699100000000004</v>
      </c>
      <c r="DA119">
        <v>3.3008514285714302E-2</v>
      </c>
      <c r="DB119">
        <v>0</v>
      </c>
      <c r="DC119">
        <v>2.6760000000000002</v>
      </c>
      <c r="DD119">
        <v>0</v>
      </c>
      <c r="DE119">
        <v>3616.80428571429</v>
      </c>
      <c r="DF119">
        <v>10372.685714285701</v>
      </c>
      <c r="DG119">
        <v>39.847999999999999</v>
      </c>
      <c r="DH119">
        <v>42.686999999999998</v>
      </c>
      <c r="DI119">
        <v>41.517714285714298</v>
      </c>
      <c r="DJ119">
        <v>40.892571428571401</v>
      </c>
      <c r="DK119">
        <v>39.954999999999998</v>
      </c>
      <c r="DL119">
        <v>1160.44</v>
      </c>
      <c r="DM119">
        <v>39.611428571428597</v>
      </c>
      <c r="DN119">
        <v>0</v>
      </c>
      <c r="DO119">
        <v>1617086587.9000001</v>
      </c>
      <c r="DP119">
        <v>0</v>
      </c>
      <c r="DQ119">
        <v>2.6862384615384598</v>
      </c>
      <c r="DR119">
        <v>9.1740163338071903E-2</v>
      </c>
      <c r="DS119">
        <v>-4.5285470190377799</v>
      </c>
      <c r="DT119">
        <v>3617.0561538461502</v>
      </c>
      <c r="DU119">
        <v>15</v>
      </c>
      <c r="DV119">
        <v>1617085932.5</v>
      </c>
      <c r="DW119" t="s">
        <v>288</v>
      </c>
      <c r="DX119">
        <v>1617085932.5</v>
      </c>
      <c r="DY119">
        <v>1617085930.5</v>
      </c>
      <c r="DZ119">
        <v>3</v>
      </c>
      <c r="EA119">
        <v>4.1000000000000002E-2</v>
      </c>
      <c r="EB119">
        <v>4.0000000000000001E-3</v>
      </c>
      <c r="EC119">
        <v>4.3620000000000001</v>
      </c>
      <c r="ED119">
        <v>-1.7999999999999999E-2</v>
      </c>
      <c r="EE119">
        <v>400</v>
      </c>
      <c r="EF119">
        <v>20</v>
      </c>
      <c r="EG119">
        <v>0.24</v>
      </c>
      <c r="EH119">
        <v>0.04</v>
      </c>
      <c r="EI119">
        <v>100</v>
      </c>
      <c r="EJ119">
        <v>100</v>
      </c>
      <c r="EK119">
        <v>4.3620000000000001</v>
      </c>
      <c r="EL119">
        <v>-1.7600000000000001E-2</v>
      </c>
      <c r="EM119">
        <v>4.3617000000000399</v>
      </c>
      <c r="EN119">
        <v>0</v>
      </c>
      <c r="EO119">
        <v>0</v>
      </c>
      <c r="EP119">
        <v>0</v>
      </c>
      <c r="EQ119">
        <v>-1.7669999999998999E-2</v>
      </c>
      <c r="ER119">
        <v>0</v>
      </c>
      <c r="ES119">
        <v>0</v>
      </c>
      <c r="ET119">
        <v>0</v>
      </c>
      <c r="EU119">
        <v>-1</v>
      </c>
      <c r="EV119">
        <v>-1</v>
      </c>
      <c r="EW119">
        <v>-1</v>
      </c>
      <c r="EX119">
        <v>-1</v>
      </c>
      <c r="EY119">
        <v>10.9</v>
      </c>
      <c r="EZ119">
        <v>10.9</v>
      </c>
      <c r="FA119">
        <v>18</v>
      </c>
      <c r="FB119">
        <v>646.15300000000002</v>
      </c>
      <c r="FC119">
        <v>394.19099999999997</v>
      </c>
      <c r="FD119">
        <v>25.0002</v>
      </c>
      <c r="FE119">
        <v>27.003399999999999</v>
      </c>
      <c r="FF119">
        <v>30.0002</v>
      </c>
      <c r="FG119">
        <v>26.976600000000001</v>
      </c>
      <c r="FH119">
        <v>27.016300000000001</v>
      </c>
      <c r="FI119">
        <v>32.8078</v>
      </c>
      <c r="FJ119">
        <v>16.674399999999999</v>
      </c>
      <c r="FK119">
        <v>53.620699999999999</v>
      </c>
      <c r="FL119">
        <v>25</v>
      </c>
      <c r="FM119">
        <v>703.33</v>
      </c>
      <c r="FN119">
        <v>20</v>
      </c>
      <c r="FO119">
        <v>97.055499999999995</v>
      </c>
      <c r="FP119">
        <v>99.617900000000006</v>
      </c>
    </row>
    <row r="120" spans="1:172" x14ac:dyDescent="0.15">
      <c r="A120">
        <v>104</v>
      </c>
      <c r="B120">
        <v>1617086591.5</v>
      </c>
      <c r="C120">
        <v>413.5</v>
      </c>
      <c r="D120" t="s">
        <v>493</v>
      </c>
      <c r="E120" t="s">
        <v>494</v>
      </c>
      <c r="F120">
        <v>4</v>
      </c>
      <c r="G120">
        <v>1617086589.1875</v>
      </c>
      <c r="H120">
        <f t="shared" si="150"/>
        <v>9.2706447478195151E-4</v>
      </c>
      <c r="I120">
        <f t="shared" si="151"/>
        <v>0.92706447478195153</v>
      </c>
      <c r="J120">
        <f t="shared" si="152"/>
        <v>7.8904372447785072</v>
      </c>
      <c r="K120">
        <f t="shared" si="153"/>
        <v>672.69600000000003</v>
      </c>
      <c r="L120">
        <f t="shared" si="154"/>
        <v>490.2194661692406</v>
      </c>
      <c r="M120">
        <f t="shared" si="155"/>
        <v>49.590684718821933</v>
      </c>
      <c r="N120">
        <f t="shared" si="156"/>
        <v>68.050041970581006</v>
      </c>
      <c r="O120">
        <f t="shared" si="157"/>
        <v>7.480289447982065E-2</v>
      </c>
      <c r="P120">
        <f t="shared" si="158"/>
        <v>2.9487933743296484</v>
      </c>
      <c r="Q120">
        <f t="shared" si="159"/>
        <v>7.3764494958820329E-2</v>
      </c>
      <c r="R120">
        <f t="shared" si="160"/>
        <v>4.6194904494002285E-2</v>
      </c>
      <c r="S120">
        <f t="shared" si="161"/>
        <v>193.81521450000002</v>
      </c>
      <c r="T120">
        <f t="shared" si="162"/>
        <v>27.540960340561785</v>
      </c>
      <c r="U120">
        <f t="shared" si="163"/>
        <v>26.1435125</v>
      </c>
      <c r="V120">
        <f t="shared" si="164"/>
        <v>3.4030194903501254</v>
      </c>
      <c r="W120">
        <f t="shared" si="165"/>
        <v>61.814556650824628</v>
      </c>
      <c r="X120">
        <f t="shared" si="166"/>
        <v>2.1666485290917499</v>
      </c>
      <c r="Y120">
        <f t="shared" si="167"/>
        <v>3.5050781668315114</v>
      </c>
      <c r="Z120">
        <f t="shared" si="168"/>
        <v>1.2363709612583755</v>
      </c>
      <c r="AA120">
        <f t="shared" si="169"/>
        <v>-40.883543337884063</v>
      </c>
      <c r="AB120">
        <f t="shared" si="170"/>
        <v>79.622803244567294</v>
      </c>
      <c r="AC120">
        <f t="shared" si="171"/>
        <v>5.7920678279123257</v>
      </c>
      <c r="AD120">
        <f t="shared" si="172"/>
        <v>238.34654223459557</v>
      </c>
      <c r="AE120">
        <f t="shared" si="173"/>
        <v>14.667867445440535</v>
      </c>
      <c r="AF120">
        <f t="shared" si="174"/>
        <v>0.9369268660954635</v>
      </c>
      <c r="AG120">
        <f t="shared" si="175"/>
        <v>7.8904372447785072</v>
      </c>
      <c r="AH120">
        <v>710.38880377082603</v>
      </c>
      <c r="AI120">
        <v>690.54312121212104</v>
      </c>
      <c r="AJ120">
        <v>1.7274992463579499</v>
      </c>
      <c r="AK120">
        <v>66.499915544852101</v>
      </c>
      <c r="AL120">
        <f t="shared" si="176"/>
        <v>0.92706447478195153</v>
      </c>
      <c r="AM120">
        <v>20.042222001385301</v>
      </c>
      <c r="AN120">
        <v>21.414327878787901</v>
      </c>
      <c r="AO120">
        <v>-2.08115151514665E-3</v>
      </c>
      <c r="AP120">
        <v>79.88</v>
      </c>
      <c r="AQ120">
        <v>0</v>
      </c>
      <c r="AR120">
        <v>0</v>
      </c>
      <c r="AS120">
        <f t="shared" si="177"/>
        <v>1</v>
      </c>
      <c r="AT120">
        <f t="shared" si="178"/>
        <v>0</v>
      </c>
      <c r="AU120">
        <f t="shared" si="179"/>
        <v>53523.15045510295</v>
      </c>
      <c r="AV120" t="s">
        <v>286</v>
      </c>
      <c r="AW120" t="s">
        <v>286</v>
      </c>
      <c r="AX120">
        <v>0</v>
      </c>
      <c r="AY120">
        <v>0</v>
      </c>
      <c r="AZ120" t="e">
        <f t="shared" si="180"/>
        <v>#DIV/0!</v>
      </c>
      <c r="BA120">
        <v>0</v>
      </c>
      <c r="BB120" t="s">
        <v>286</v>
      </c>
      <c r="BC120" t="s">
        <v>286</v>
      </c>
      <c r="BD120">
        <v>0</v>
      </c>
      <c r="BE120">
        <v>0</v>
      </c>
      <c r="BF120" t="e">
        <f t="shared" si="181"/>
        <v>#DIV/0!</v>
      </c>
      <c r="BG120">
        <v>0.5</v>
      </c>
      <c r="BH120">
        <f t="shared" si="182"/>
        <v>1009.19775</v>
      </c>
      <c r="BI120">
        <f t="shared" si="183"/>
        <v>7.8904372447785072</v>
      </c>
      <c r="BJ120" t="e">
        <f t="shared" si="184"/>
        <v>#DIV/0!</v>
      </c>
      <c r="BK120">
        <f t="shared" si="185"/>
        <v>7.8185244118692369E-3</v>
      </c>
      <c r="BL120" t="e">
        <f t="shared" si="186"/>
        <v>#DIV/0!</v>
      </c>
      <c r="BM120" t="e">
        <f t="shared" si="187"/>
        <v>#DIV/0!</v>
      </c>
      <c r="BN120" t="s">
        <v>286</v>
      </c>
      <c r="BO120">
        <v>0</v>
      </c>
      <c r="BP120" t="e">
        <f t="shared" si="188"/>
        <v>#DIV/0!</v>
      </c>
      <c r="BQ120" t="e">
        <f t="shared" si="189"/>
        <v>#DIV/0!</v>
      </c>
      <c r="BR120" t="e">
        <f t="shared" si="190"/>
        <v>#DIV/0!</v>
      </c>
      <c r="BS120" t="e">
        <f t="shared" si="191"/>
        <v>#DIV/0!</v>
      </c>
      <c r="BT120" t="e">
        <f t="shared" si="192"/>
        <v>#DIV/0!</v>
      </c>
      <c r="BU120" t="e">
        <f t="shared" si="193"/>
        <v>#DIV/0!</v>
      </c>
      <c r="BV120" t="e">
        <f t="shared" si="194"/>
        <v>#DIV/0!</v>
      </c>
      <c r="BW120" t="e">
        <f t="shared" si="195"/>
        <v>#DIV/0!</v>
      </c>
      <c r="BX120">
        <f t="shared" si="196"/>
        <v>1200.01125</v>
      </c>
      <c r="BY120">
        <f t="shared" si="197"/>
        <v>1009.19775</v>
      </c>
      <c r="BZ120">
        <f t="shared" si="198"/>
        <v>0.84099024071649331</v>
      </c>
      <c r="CA120">
        <f t="shared" si="199"/>
        <v>0.16151116458283205</v>
      </c>
      <c r="CB120">
        <v>9</v>
      </c>
      <c r="CC120">
        <v>0.5</v>
      </c>
      <c r="CD120" t="s">
        <v>287</v>
      </c>
      <c r="CE120">
        <v>2</v>
      </c>
      <c r="CF120" t="b">
        <v>1</v>
      </c>
      <c r="CG120">
        <v>1617086589.1875</v>
      </c>
      <c r="CH120">
        <v>672.69600000000003</v>
      </c>
      <c r="CI120">
        <v>695.64400000000001</v>
      </c>
      <c r="CJ120">
        <v>21.417999999999999</v>
      </c>
      <c r="CK120">
        <v>20.042662499999999</v>
      </c>
      <c r="CL120">
        <v>668.33399999999995</v>
      </c>
      <c r="CM120">
        <v>21.435662499999999</v>
      </c>
      <c r="CN120">
        <v>599.97912499999995</v>
      </c>
      <c r="CO120">
        <v>101.114625</v>
      </c>
      <c r="CP120">
        <v>4.5545374999999999E-2</v>
      </c>
      <c r="CQ120">
        <v>26.6443625</v>
      </c>
      <c r="CR120">
        <v>26.1435125</v>
      </c>
      <c r="CS120">
        <v>999.9</v>
      </c>
      <c r="CT120">
        <v>0</v>
      </c>
      <c r="CU120">
        <v>0</v>
      </c>
      <c r="CV120">
        <v>9998.6637499999997</v>
      </c>
      <c r="CW120">
        <v>0</v>
      </c>
      <c r="CX120">
        <v>41.455187500000001</v>
      </c>
      <c r="CY120">
        <v>1200.01125</v>
      </c>
      <c r="CZ120">
        <v>0.96699087500000003</v>
      </c>
      <c r="DA120">
        <v>3.30086375E-2</v>
      </c>
      <c r="DB120">
        <v>0</v>
      </c>
      <c r="DC120">
        <v>2.6165875000000001</v>
      </c>
      <c r="DD120">
        <v>0</v>
      </c>
      <c r="DE120">
        <v>3616.5725000000002</v>
      </c>
      <c r="DF120">
        <v>10372.35</v>
      </c>
      <c r="DG120">
        <v>39.835625</v>
      </c>
      <c r="DH120">
        <v>42.686999999999998</v>
      </c>
      <c r="DI120">
        <v>41.5</v>
      </c>
      <c r="DJ120">
        <v>40.890374999999999</v>
      </c>
      <c r="DK120">
        <v>39.952750000000002</v>
      </c>
      <c r="DL120">
        <v>1160.4012499999999</v>
      </c>
      <c r="DM120">
        <v>39.61</v>
      </c>
      <c r="DN120">
        <v>0</v>
      </c>
      <c r="DO120">
        <v>1617086592.0999999</v>
      </c>
      <c r="DP120">
        <v>0</v>
      </c>
      <c r="DQ120">
        <v>2.6442960000000002</v>
      </c>
      <c r="DR120">
        <v>-0.45278461017725602</v>
      </c>
      <c r="DS120">
        <v>-1.27076924424533</v>
      </c>
      <c r="DT120">
        <v>3616.7828</v>
      </c>
      <c r="DU120">
        <v>15</v>
      </c>
      <c r="DV120">
        <v>1617085932.5</v>
      </c>
      <c r="DW120" t="s">
        <v>288</v>
      </c>
      <c r="DX120">
        <v>1617085932.5</v>
      </c>
      <c r="DY120">
        <v>1617085930.5</v>
      </c>
      <c r="DZ120">
        <v>3</v>
      </c>
      <c r="EA120">
        <v>4.1000000000000002E-2</v>
      </c>
      <c r="EB120">
        <v>4.0000000000000001E-3</v>
      </c>
      <c r="EC120">
        <v>4.3620000000000001</v>
      </c>
      <c r="ED120">
        <v>-1.7999999999999999E-2</v>
      </c>
      <c r="EE120">
        <v>400</v>
      </c>
      <c r="EF120">
        <v>20</v>
      </c>
      <c r="EG120">
        <v>0.24</v>
      </c>
      <c r="EH120">
        <v>0.04</v>
      </c>
      <c r="EI120">
        <v>100</v>
      </c>
      <c r="EJ120">
        <v>100</v>
      </c>
      <c r="EK120">
        <v>4.3620000000000001</v>
      </c>
      <c r="EL120">
        <v>-1.77E-2</v>
      </c>
      <c r="EM120">
        <v>4.3617000000000399</v>
      </c>
      <c r="EN120">
        <v>0</v>
      </c>
      <c r="EO120">
        <v>0</v>
      </c>
      <c r="EP120">
        <v>0</v>
      </c>
      <c r="EQ120">
        <v>-1.7669999999998999E-2</v>
      </c>
      <c r="ER120">
        <v>0</v>
      </c>
      <c r="ES120">
        <v>0</v>
      </c>
      <c r="ET120">
        <v>0</v>
      </c>
      <c r="EU120">
        <v>-1</v>
      </c>
      <c r="EV120">
        <v>-1</v>
      </c>
      <c r="EW120">
        <v>-1</v>
      </c>
      <c r="EX120">
        <v>-1</v>
      </c>
      <c r="EY120">
        <v>11</v>
      </c>
      <c r="EZ120">
        <v>11</v>
      </c>
      <c r="FA120">
        <v>18</v>
      </c>
      <c r="FB120">
        <v>646.346</v>
      </c>
      <c r="FC120">
        <v>394.07400000000001</v>
      </c>
      <c r="FD120">
        <v>25.0001</v>
      </c>
      <c r="FE120">
        <v>27.0046</v>
      </c>
      <c r="FF120">
        <v>30.0002</v>
      </c>
      <c r="FG120">
        <v>26.976600000000001</v>
      </c>
      <c r="FH120">
        <v>27.016300000000001</v>
      </c>
      <c r="FI120">
        <v>33.069000000000003</v>
      </c>
      <c r="FJ120">
        <v>16.674399999999999</v>
      </c>
      <c r="FK120">
        <v>53.620699999999999</v>
      </c>
      <c r="FL120">
        <v>25</v>
      </c>
      <c r="FM120">
        <v>710.029</v>
      </c>
      <c r="FN120">
        <v>20</v>
      </c>
      <c r="FO120">
        <v>97.055400000000006</v>
      </c>
      <c r="FP120">
        <v>99.617500000000007</v>
      </c>
    </row>
    <row r="121" spans="1:172" x14ac:dyDescent="0.15">
      <c r="A121">
        <v>105</v>
      </c>
      <c r="B121">
        <v>1617086595.5</v>
      </c>
      <c r="C121">
        <v>417.5</v>
      </c>
      <c r="D121" t="s">
        <v>495</v>
      </c>
      <c r="E121" t="s">
        <v>496</v>
      </c>
      <c r="F121">
        <v>4</v>
      </c>
      <c r="G121">
        <v>1617086593.5</v>
      </c>
      <c r="H121">
        <f t="shared" si="150"/>
        <v>9.3147489907260527E-4</v>
      </c>
      <c r="I121">
        <f t="shared" si="151"/>
        <v>0.93147489907260528</v>
      </c>
      <c r="J121">
        <f t="shared" si="152"/>
        <v>8.1451083338897501</v>
      </c>
      <c r="K121">
        <f t="shared" si="153"/>
        <v>679.97442857142903</v>
      </c>
      <c r="L121">
        <f t="shared" si="154"/>
        <v>492.784877193081</v>
      </c>
      <c r="M121">
        <f t="shared" si="155"/>
        <v>49.849825877982134</v>
      </c>
      <c r="N121">
        <f t="shared" si="156"/>
        <v>68.785809862596309</v>
      </c>
      <c r="O121">
        <f t="shared" si="157"/>
        <v>7.5188409910716444E-2</v>
      </c>
      <c r="P121">
        <f t="shared" si="158"/>
        <v>2.950790048921796</v>
      </c>
      <c r="Q121">
        <f t="shared" si="159"/>
        <v>7.4140059615676435E-2</v>
      </c>
      <c r="R121">
        <f t="shared" si="160"/>
        <v>4.6430509597779779E-2</v>
      </c>
      <c r="S121">
        <f t="shared" si="161"/>
        <v>193.81524300000027</v>
      </c>
      <c r="T121">
        <f t="shared" si="162"/>
        <v>27.535223973648897</v>
      </c>
      <c r="U121">
        <f t="shared" si="163"/>
        <v>26.138871428571399</v>
      </c>
      <c r="V121">
        <f t="shared" si="164"/>
        <v>3.4020860434769711</v>
      </c>
      <c r="W121">
        <f t="shared" si="165"/>
        <v>61.814342326100189</v>
      </c>
      <c r="X121">
        <f t="shared" si="166"/>
        <v>2.1661263787260938</v>
      </c>
      <c r="Y121">
        <f t="shared" si="167"/>
        <v>3.5042456122864531</v>
      </c>
      <c r="Z121">
        <f t="shared" si="168"/>
        <v>1.2359596647508773</v>
      </c>
      <c r="AA121">
        <f t="shared" si="169"/>
        <v>-41.078043049101893</v>
      </c>
      <c r="AB121">
        <f t="shared" si="170"/>
        <v>79.773303205859364</v>
      </c>
      <c r="AC121">
        <f t="shared" si="171"/>
        <v>5.7988370858792493</v>
      </c>
      <c r="AD121">
        <f t="shared" si="172"/>
        <v>238.30934024263701</v>
      </c>
      <c r="AE121">
        <f t="shared" si="173"/>
        <v>14.808176816220271</v>
      </c>
      <c r="AF121">
        <f t="shared" si="174"/>
        <v>0.93335607744132454</v>
      </c>
      <c r="AG121">
        <f t="shared" si="175"/>
        <v>8.1451083338897501</v>
      </c>
      <c r="AH121">
        <v>717.49698760013905</v>
      </c>
      <c r="AI121">
        <v>697.39780606060594</v>
      </c>
      <c r="AJ121">
        <v>1.6973193229930501</v>
      </c>
      <c r="AK121">
        <v>66.499915544852101</v>
      </c>
      <c r="AL121">
        <f t="shared" si="176"/>
        <v>0.93147489907260528</v>
      </c>
      <c r="AM121">
        <v>20.043628277748901</v>
      </c>
      <c r="AN121">
        <v>21.411749090909101</v>
      </c>
      <c r="AO121">
        <v>-1.5243097643017299E-4</v>
      </c>
      <c r="AP121">
        <v>79.88</v>
      </c>
      <c r="AQ121">
        <v>0</v>
      </c>
      <c r="AR121">
        <v>0</v>
      </c>
      <c r="AS121">
        <f t="shared" si="177"/>
        <v>1</v>
      </c>
      <c r="AT121">
        <f t="shared" si="178"/>
        <v>0</v>
      </c>
      <c r="AU121">
        <f t="shared" si="179"/>
        <v>53582.097792570908</v>
      </c>
      <c r="AV121" t="s">
        <v>286</v>
      </c>
      <c r="AW121" t="s">
        <v>286</v>
      </c>
      <c r="AX121">
        <v>0</v>
      </c>
      <c r="AY121">
        <v>0</v>
      </c>
      <c r="AZ121" t="e">
        <f t="shared" si="180"/>
        <v>#DIV/0!</v>
      </c>
      <c r="BA121">
        <v>0</v>
      </c>
      <c r="BB121" t="s">
        <v>286</v>
      </c>
      <c r="BC121" t="s">
        <v>286</v>
      </c>
      <c r="BD121">
        <v>0</v>
      </c>
      <c r="BE121">
        <v>0</v>
      </c>
      <c r="BF121" t="e">
        <f t="shared" si="181"/>
        <v>#DIV/0!</v>
      </c>
      <c r="BG121">
        <v>0.5</v>
      </c>
      <c r="BH121">
        <f t="shared" si="182"/>
        <v>1009.1979000000014</v>
      </c>
      <c r="BI121">
        <f t="shared" si="183"/>
        <v>8.1451083338897501</v>
      </c>
      <c r="BJ121" t="e">
        <f t="shared" si="184"/>
        <v>#DIV/0!</v>
      </c>
      <c r="BK121">
        <f t="shared" si="185"/>
        <v>8.0708732488342858E-3</v>
      </c>
      <c r="BL121" t="e">
        <f t="shared" si="186"/>
        <v>#DIV/0!</v>
      </c>
      <c r="BM121" t="e">
        <f t="shared" si="187"/>
        <v>#DIV/0!</v>
      </c>
      <c r="BN121" t="s">
        <v>286</v>
      </c>
      <c r="BO121">
        <v>0</v>
      </c>
      <c r="BP121" t="e">
        <f t="shared" si="188"/>
        <v>#DIV/0!</v>
      </c>
      <c r="BQ121" t="e">
        <f t="shared" si="189"/>
        <v>#DIV/0!</v>
      </c>
      <c r="BR121" t="e">
        <f t="shared" si="190"/>
        <v>#DIV/0!</v>
      </c>
      <c r="BS121" t="e">
        <f t="shared" si="191"/>
        <v>#DIV/0!</v>
      </c>
      <c r="BT121" t="e">
        <f t="shared" si="192"/>
        <v>#DIV/0!</v>
      </c>
      <c r="BU121" t="e">
        <f t="shared" si="193"/>
        <v>#DIV/0!</v>
      </c>
      <c r="BV121" t="e">
        <f t="shared" si="194"/>
        <v>#DIV/0!</v>
      </c>
      <c r="BW121" t="e">
        <f t="shared" si="195"/>
        <v>#DIV/0!</v>
      </c>
      <c r="BX121">
        <f t="shared" si="196"/>
        <v>1200.0114285714301</v>
      </c>
      <c r="BY121">
        <f t="shared" si="197"/>
        <v>1009.1979000000014</v>
      </c>
      <c r="BZ121">
        <f t="shared" si="198"/>
        <v>0.84099024056913751</v>
      </c>
      <c r="CA121">
        <f t="shared" si="199"/>
        <v>0.16151116429843526</v>
      </c>
      <c r="CB121">
        <v>9</v>
      </c>
      <c r="CC121">
        <v>0.5</v>
      </c>
      <c r="CD121" t="s">
        <v>287</v>
      </c>
      <c r="CE121">
        <v>2</v>
      </c>
      <c r="CF121" t="b">
        <v>1</v>
      </c>
      <c r="CG121">
        <v>1617086593.5</v>
      </c>
      <c r="CH121">
        <v>679.97442857142903</v>
      </c>
      <c r="CI121">
        <v>703.13871428571395</v>
      </c>
      <c r="CJ121">
        <v>21.413</v>
      </c>
      <c r="CK121">
        <v>20.042942857142901</v>
      </c>
      <c r="CL121">
        <v>675.61300000000006</v>
      </c>
      <c r="CM121">
        <v>21.430614285714299</v>
      </c>
      <c r="CN121">
        <v>599.99914285714306</v>
      </c>
      <c r="CO121">
        <v>101.113714285714</v>
      </c>
      <c r="CP121">
        <v>4.5692557142857103E-2</v>
      </c>
      <c r="CQ121">
        <v>26.640328571428601</v>
      </c>
      <c r="CR121">
        <v>26.138871428571399</v>
      </c>
      <c r="CS121">
        <v>999.9</v>
      </c>
      <c r="CT121">
        <v>0</v>
      </c>
      <c r="CU121">
        <v>0</v>
      </c>
      <c r="CV121">
        <v>10010.1</v>
      </c>
      <c r="CW121">
        <v>0</v>
      </c>
      <c r="CX121">
        <v>41.442285714285703</v>
      </c>
      <c r="CY121">
        <v>1200.0114285714301</v>
      </c>
      <c r="CZ121">
        <v>0.96699100000000004</v>
      </c>
      <c r="DA121">
        <v>3.3008514285714302E-2</v>
      </c>
      <c r="DB121">
        <v>0</v>
      </c>
      <c r="DC121">
        <v>2.6257285714285699</v>
      </c>
      <c r="DD121">
        <v>0</v>
      </c>
      <c r="DE121">
        <v>3618.7114285714301</v>
      </c>
      <c r="DF121">
        <v>10372.314285714299</v>
      </c>
      <c r="DG121">
        <v>39.847999999999999</v>
      </c>
      <c r="DH121">
        <v>42.686999999999998</v>
      </c>
      <c r="DI121">
        <v>41.535428571428596</v>
      </c>
      <c r="DJ121">
        <v>40.919285714285699</v>
      </c>
      <c r="DK121">
        <v>39.945999999999998</v>
      </c>
      <c r="DL121">
        <v>1160.40142857143</v>
      </c>
      <c r="DM121">
        <v>39.61</v>
      </c>
      <c r="DN121">
        <v>0</v>
      </c>
      <c r="DO121">
        <v>1617086596.3</v>
      </c>
      <c r="DP121">
        <v>0</v>
      </c>
      <c r="DQ121">
        <v>2.6302384615384602</v>
      </c>
      <c r="DR121">
        <v>-0.88732990942678203</v>
      </c>
      <c r="DS121">
        <v>9.3179487281645503</v>
      </c>
      <c r="DT121">
        <v>3617.2719230769198</v>
      </c>
      <c r="DU121">
        <v>15</v>
      </c>
      <c r="DV121">
        <v>1617085932.5</v>
      </c>
      <c r="DW121" t="s">
        <v>288</v>
      </c>
      <c r="DX121">
        <v>1617085932.5</v>
      </c>
      <c r="DY121">
        <v>1617085930.5</v>
      </c>
      <c r="DZ121">
        <v>3</v>
      </c>
      <c r="EA121">
        <v>4.1000000000000002E-2</v>
      </c>
      <c r="EB121">
        <v>4.0000000000000001E-3</v>
      </c>
      <c r="EC121">
        <v>4.3620000000000001</v>
      </c>
      <c r="ED121">
        <v>-1.7999999999999999E-2</v>
      </c>
      <c r="EE121">
        <v>400</v>
      </c>
      <c r="EF121">
        <v>20</v>
      </c>
      <c r="EG121">
        <v>0.24</v>
      </c>
      <c r="EH121">
        <v>0.04</v>
      </c>
      <c r="EI121">
        <v>100</v>
      </c>
      <c r="EJ121">
        <v>100</v>
      </c>
      <c r="EK121">
        <v>4.3609999999999998</v>
      </c>
      <c r="EL121">
        <v>-1.77E-2</v>
      </c>
      <c r="EM121">
        <v>4.3617000000000399</v>
      </c>
      <c r="EN121">
        <v>0</v>
      </c>
      <c r="EO121">
        <v>0</v>
      </c>
      <c r="EP121">
        <v>0</v>
      </c>
      <c r="EQ121">
        <v>-1.7669999999998999E-2</v>
      </c>
      <c r="ER121">
        <v>0</v>
      </c>
      <c r="ES121">
        <v>0</v>
      </c>
      <c r="ET121">
        <v>0</v>
      </c>
      <c r="EU121">
        <v>-1</v>
      </c>
      <c r="EV121">
        <v>-1</v>
      </c>
      <c r="EW121">
        <v>-1</v>
      </c>
      <c r="EX121">
        <v>-1</v>
      </c>
      <c r="EY121">
        <v>11.1</v>
      </c>
      <c r="EZ121">
        <v>11.1</v>
      </c>
      <c r="FA121">
        <v>18</v>
      </c>
      <c r="FB121">
        <v>646.04200000000003</v>
      </c>
      <c r="FC121">
        <v>394.17599999999999</v>
      </c>
      <c r="FD121">
        <v>25</v>
      </c>
      <c r="FE121">
        <v>27.0046</v>
      </c>
      <c r="FF121">
        <v>30.0002</v>
      </c>
      <c r="FG121">
        <v>26.9771</v>
      </c>
      <c r="FH121">
        <v>27.016300000000001</v>
      </c>
      <c r="FI121">
        <v>33.319200000000002</v>
      </c>
      <c r="FJ121">
        <v>16.674399999999999</v>
      </c>
      <c r="FK121">
        <v>53.620699999999999</v>
      </c>
      <c r="FL121">
        <v>25</v>
      </c>
      <c r="FM121">
        <v>716.75</v>
      </c>
      <c r="FN121">
        <v>20</v>
      </c>
      <c r="FO121">
        <v>97.055999999999997</v>
      </c>
      <c r="FP121">
        <v>99.618799999999993</v>
      </c>
    </row>
    <row r="122" spans="1:172" x14ac:dyDescent="0.15">
      <c r="A122">
        <v>106</v>
      </c>
      <c r="B122">
        <v>1617086599.5</v>
      </c>
      <c r="C122">
        <v>421.5</v>
      </c>
      <c r="D122" t="s">
        <v>497</v>
      </c>
      <c r="E122" t="s">
        <v>498</v>
      </c>
      <c r="F122">
        <v>4</v>
      </c>
      <c r="G122">
        <v>1617086597.1875</v>
      </c>
      <c r="H122">
        <f t="shared" si="150"/>
        <v>9.2923964171826728E-4</v>
      </c>
      <c r="I122">
        <f t="shared" si="151"/>
        <v>0.92923964171826723</v>
      </c>
      <c r="J122">
        <f t="shared" si="152"/>
        <v>8.0050056282152209</v>
      </c>
      <c r="K122">
        <f t="shared" si="153"/>
        <v>686.16037500000004</v>
      </c>
      <c r="L122">
        <f t="shared" si="154"/>
        <v>501.31820492063923</v>
      </c>
      <c r="M122">
        <f t="shared" si="155"/>
        <v>50.712568054690394</v>
      </c>
      <c r="N122">
        <f t="shared" si="156"/>
        <v>69.410913810975387</v>
      </c>
      <c r="O122">
        <f t="shared" si="157"/>
        <v>7.4961376816817762E-2</v>
      </c>
      <c r="P122">
        <f t="shared" si="158"/>
        <v>2.9514042463826713</v>
      </c>
      <c r="Q122">
        <f t="shared" si="159"/>
        <v>7.391951429526071E-2</v>
      </c>
      <c r="R122">
        <f t="shared" si="160"/>
        <v>4.629209725041767E-2</v>
      </c>
      <c r="S122">
        <f t="shared" si="161"/>
        <v>193.814616</v>
      </c>
      <c r="T122">
        <f t="shared" si="162"/>
        <v>27.537094693165329</v>
      </c>
      <c r="U122">
        <f t="shared" si="163"/>
        <v>26.140474999999999</v>
      </c>
      <c r="V122">
        <f t="shared" si="164"/>
        <v>3.402408540426876</v>
      </c>
      <c r="W122">
        <f t="shared" si="165"/>
        <v>61.798185091675037</v>
      </c>
      <c r="X122">
        <f t="shared" si="166"/>
        <v>2.1657478491479627</v>
      </c>
      <c r="Y122">
        <f t="shared" si="167"/>
        <v>3.5045492775154572</v>
      </c>
      <c r="Z122">
        <f t="shared" si="168"/>
        <v>1.2366606912789133</v>
      </c>
      <c r="AA122">
        <f t="shared" si="169"/>
        <v>-40.979468199775589</v>
      </c>
      <c r="AB122">
        <f t="shared" si="170"/>
        <v>79.768881705585059</v>
      </c>
      <c r="AC122">
        <f t="shared" si="171"/>
        <v>5.7973983030143668</v>
      </c>
      <c r="AD122">
        <f t="shared" si="172"/>
        <v>238.40142780882383</v>
      </c>
      <c r="AE122">
        <f t="shared" si="173"/>
        <v>14.886942668676999</v>
      </c>
      <c r="AF122">
        <f t="shared" si="174"/>
        <v>0.93183880575430023</v>
      </c>
      <c r="AG122">
        <f t="shared" si="175"/>
        <v>8.0050056282152209</v>
      </c>
      <c r="AH122">
        <v>724.47508079089698</v>
      </c>
      <c r="AI122">
        <v>704.34092121212097</v>
      </c>
      <c r="AJ122">
        <v>1.7531419089487099</v>
      </c>
      <c r="AK122">
        <v>66.499915544852101</v>
      </c>
      <c r="AL122">
        <f t="shared" si="176"/>
        <v>0.92923964171826723</v>
      </c>
      <c r="AM122">
        <v>20.0418561406061</v>
      </c>
      <c r="AN122">
        <v>21.407029696969701</v>
      </c>
      <c r="AO122">
        <v>-2.3103030303143801E-4</v>
      </c>
      <c r="AP122">
        <v>79.88</v>
      </c>
      <c r="AQ122">
        <v>0</v>
      </c>
      <c r="AR122">
        <v>0</v>
      </c>
      <c r="AS122">
        <f t="shared" si="177"/>
        <v>1</v>
      </c>
      <c r="AT122">
        <f t="shared" si="178"/>
        <v>0</v>
      </c>
      <c r="AU122">
        <f t="shared" si="179"/>
        <v>53599.736078995935</v>
      </c>
      <c r="AV122" t="s">
        <v>286</v>
      </c>
      <c r="AW122" t="s">
        <v>286</v>
      </c>
      <c r="AX122">
        <v>0</v>
      </c>
      <c r="AY122">
        <v>0</v>
      </c>
      <c r="AZ122" t="e">
        <f t="shared" si="180"/>
        <v>#DIV/0!</v>
      </c>
      <c r="BA122">
        <v>0</v>
      </c>
      <c r="BB122" t="s">
        <v>286</v>
      </c>
      <c r="BC122" t="s">
        <v>286</v>
      </c>
      <c r="BD122">
        <v>0</v>
      </c>
      <c r="BE122">
        <v>0</v>
      </c>
      <c r="BF122" t="e">
        <f t="shared" si="181"/>
        <v>#DIV/0!</v>
      </c>
      <c r="BG122">
        <v>0.5</v>
      </c>
      <c r="BH122">
        <f t="shared" si="182"/>
        <v>1009.1945999999999</v>
      </c>
      <c r="BI122">
        <f t="shared" si="183"/>
        <v>8.0050056282152209</v>
      </c>
      <c r="BJ122" t="e">
        <f t="shared" si="184"/>
        <v>#DIV/0!</v>
      </c>
      <c r="BK122">
        <f t="shared" si="185"/>
        <v>7.9320733862579349E-3</v>
      </c>
      <c r="BL122" t="e">
        <f t="shared" si="186"/>
        <v>#DIV/0!</v>
      </c>
      <c r="BM122" t="e">
        <f t="shared" si="187"/>
        <v>#DIV/0!</v>
      </c>
      <c r="BN122" t="s">
        <v>286</v>
      </c>
      <c r="BO122">
        <v>0</v>
      </c>
      <c r="BP122" t="e">
        <f t="shared" si="188"/>
        <v>#DIV/0!</v>
      </c>
      <c r="BQ122" t="e">
        <f t="shared" si="189"/>
        <v>#DIV/0!</v>
      </c>
      <c r="BR122" t="e">
        <f t="shared" si="190"/>
        <v>#DIV/0!</v>
      </c>
      <c r="BS122" t="e">
        <f t="shared" si="191"/>
        <v>#DIV/0!</v>
      </c>
      <c r="BT122" t="e">
        <f t="shared" si="192"/>
        <v>#DIV/0!</v>
      </c>
      <c r="BU122" t="e">
        <f t="shared" si="193"/>
        <v>#DIV/0!</v>
      </c>
      <c r="BV122" t="e">
        <f t="shared" si="194"/>
        <v>#DIV/0!</v>
      </c>
      <c r="BW122" t="e">
        <f t="shared" si="195"/>
        <v>#DIV/0!</v>
      </c>
      <c r="BX122">
        <f t="shared" si="196"/>
        <v>1200.0074999999999</v>
      </c>
      <c r="BY122">
        <f t="shared" si="197"/>
        <v>1009.1945999999999</v>
      </c>
      <c r="BZ122">
        <f t="shared" si="198"/>
        <v>0.8409902438109762</v>
      </c>
      <c r="CA122">
        <f t="shared" si="199"/>
        <v>0.16151117055518405</v>
      </c>
      <c r="CB122">
        <v>9</v>
      </c>
      <c r="CC122">
        <v>0.5</v>
      </c>
      <c r="CD122" t="s">
        <v>287</v>
      </c>
      <c r="CE122">
        <v>2</v>
      </c>
      <c r="CF122" t="b">
        <v>1</v>
      </c>
      <c r="CG122">
        <v>1617086597.1875</v>
      </c>
      <c r="CH122">
        <v>686.16037500000004</v>
      </c>
      <c r="CI122">
        <v>709.44825000000003</v>
      </c>
      <c r="CJ122">
        <v>21.4094625</v>
      </c>
      <c r="CK122">
        <v>20.041725</v>
      </c>
      <c r="CL122">
        <v>681.79899999999998</v>
      </c>
      <c r="CM122">
        <v>21.427087499999999</v>
      </c>
      <c r="CN122">
        <v>600.041875</v>
      </c>
      <c r="CO122">
        <v>101.11275000000001</v>
      </c>
      <c r="CP122">
        <v>4.5691000000000002E-2</v>
      </c>
      <c r="CQ122">
        <v>26.6418</v>
      </c>
      <c r="CR122">
        <v>26.140474999999999</v>
      </c>
      <c r="CS122">
        <v>999.9</v>
      </c>
      <c r="CT122">
        <v>0</v>
      </c>
      <c r="CU122">
        <v>0</v>
      </c>
      <c r="CV122">
        <v>10013.6875</v>
      </c>
      <c r="CW122">
        <v>0</v>
      </c>
      <c r="CX122">
        <v>42.345725000000002</v>
      </c>
      <c r="CY122">
        <v>1200.0074999999999</v>
      </c>
      <c r="CZ122">
        <v>0.96699087500000003</v>
      </c>
      <c r="DA122">
        <v>3.30086375E-2</v>
      </c>
      <c r="DB122">
        <v>0</v>
      </c>
      <c r="DC122">
        <v>2.6238375</v>
      </c>
      <c r="DD122">
        <v>0</v>
      </c>
      <c r="DE122">
        <v>3618.5349999999999</v>
      </c>
      <c r="DF122">
        <v>10372.3375</v>
      </c>
      <c r="DG122">
        <v>39.898125</v>
      </c>
      <c r="DH122">
        <v>42.702750000000002</v>
      </c>
      <c r="DI122">
        <v>41.53875</v>
      </c>
      <c r="DJ122">
        <v>40.952750000000002</v>
      </c>
      <c r="DK122">
        <v>39.984250000000003</v>
      </c>
      <c r="DL122">
        <v>1160.3975</v>
      </c>
      <c r="DM122">
        <v>39.61</v>
      </c>
      <c r="DN122">
        <v>0</v>
      </c>
      <c r="DO122">
        <v>1617086600.5</v>
      </c>
      <c r="DP122">
        <v>0</v>
      </c>
      <c r="DQ122">
        <v>2.5869879999999998</v>
      </c>
      <c r="DR122">
        <v>0.17646155289545001</v>
      </c>
      <c r="DS122">
        <v>10.2446153669169</v>
      </c>
      <c r="DT122">
        <v>3617.7503999999999</v>
      </c>
      <c r="DU122">
        <v>15</v>
      </c>
      <c r="DV122">
        <v>1617085932.5</v>
      </c>
      <c r="DW122" t="s">
        <v>288</v>
      </c>
      <c r="DX122">
        <v>1617085932.5</v>
      </c>
      <c r="DY122">
        <v>1617085930.5</v>
      </c>
      <c r="DZ122">
        <v>3</v>
      </c>
      <c r="EA122">
        <v>4.1000000000000002E-2</v>
      </c>
      <c r="EB122">
        <v>4.0000000000000001E-3</v>
      </c>
      <c r="EC122">
        <v>4.3620000000000001</v>
      </c>
      <c r="ED122">
        <v>-1.7999999999999999E-2</v>
      </c>
      <c r="EE122">
        <v>400</v>
      </c>
      <c r="EF122">
        <v>20</v>
      </c>
      <c r="EG122">
        <v>0.24</v>
      </c>
      <c r="EH122">
        <v>0.04</v>
      </c>
      <c r="EI122">
        <v>100</v>
      </c>
      <c r="EJ122">
        <v>100</v>
      </c>
      <c r="EK122">
        <v>4.3620000000000001</v>
      </c>
      <c r="EL122">
        <v>-1.7600000000000001E-2</v>
      </c>
      <c r="EM122">
        <v>4.3617000000000399</v>
      </c>
      <c r="EN122">
        <v>0</v>
      </c>
      <c r="EO122">
        <v>0</v>
      </c>
      <c r="EP122">
        <v>0</v>
      </c>
      <c r="EQ122">
        <v>-1.7669999999998999E-2</v>
      </c>
      <c r="ER122">
        <v>0</v>
      </c>
      <c r="ES122">
        <v>0</v>
      </c>
      <c r="ET122">
        <v>0</v>
      </c>
      <c r="EU122">
        <v>-1</v>
      </c>
      <c r="EV122">
        <v>-1</v>
      </c>
      <c r="EW122">
        <v>-1</v>
      </c>
      <c r="EX122">
        <v>-1</v>
      </c>
      <c r="EY122">
        <v>11.1</v>
      </c>
      <c r="EZ122">
        <v>11.2</v>
      </c>
      <c r="FA122">
        <v>18</v>
      </c>
      <c r="FB122">
        <v>646.33600000000001</v>
      </c>
      <c r="FC122">
        <v>394.197</v>
      </c>
      <c r="FD122">
        <v>25.0001</v>
      </c>
      <c r="FE122">
        <v>27.0046</v>
      </c>
      <c r="FF122">
        <v>30.0002</v>
      </c>
      <c r="FG122">
        <v>26.978899999999999</v>
      </c>
      <c r="FH122">
        <v>27.017199999999999</v>
      </c>
      <c r="FI122">
        <v>33.572099999999999</v>
      </c>
      <c r="FJ122">
        <v>16.674399999999999</v>
      </c>
      <c r="FK122">
        <v>53.620699999999999</v>
      </c>
      <c r="FL122">
        <v>25</v>
      </c>
      <c r="FM122">
        <v>723.43899999999996</v>
      </c>
      <c r="FN122">
        <v>20</v>
      </c>
      <c r="FO122">
        <v>97.055999999999997</v>
      </c>
      <c r="FP122">
        <v>99.617699999999999</v>
      </c>
    </row>
    <row r="123" spans="1:172" x14ac:dyDescent="0.15">
      <c r="A123">
        <v>107</v>
      </c>
      <c r="B123">
        <v>1617086603.5</v>
      </c>
      <c r="C123">
        <v>425.5</v>
      </c>
      <c r="D123" t="s">
        <v>499</v>
      </c>
      <c r="E123" t="s">
        <v>500</v>
      </c>
      <c r="F123">
        <v>4</v>
      </c>
      <c r="G123">
        <v>1617086601.5</v>
      </c>
      <c r="H123">
        <f t="shared" si="150"/>
        <v>9.2747052791460961E-4</v>
      </c>
      <c r="I123">
        <f t="shared" si="151"/>
        <v>0.9274705279146096</v>
      </c>
      <c r="J123">
        <f t="shared" si="152"/>
        <v>8.2928310305064308</v>
      </c>
      <c r="K123">
        <f t="shared" si="153"/>
        <v>693.39085714285704</v>
      </c>
      <c r="L123">
        <f t="shared" si="154"/>
        <v>501.88896149767066</v>
      </c>
      <c r="M123">
        <f t="shared" si="155"/>
        <v>50.770188920844156</v>
      </c>
      <c r="N123">
        <f t="shared" si="156"/>
        <v>70.142177879503521</v>
      </c>
      <c r="O123">
        <f t="shared" si="157"/>
        <v>7.480790520473922E-2</v>
      </c>
      <c r="P123">
        <f t="shared" si="158"/>
        <v>2.9523577970114872</v>
      </c>
      <c r="Q123">
        <f t="shared" si="159"/>
        <v>7.3770602696439383E-2</v>
      </c>
      <c r="R123">
        <f t="shared" si="160"/>
        <v>4.6198625882526184E-2</v>
      </c>
      <c r="S123">
        <f t="shared" si="161"/>
        <v>193.81068300000047</v>
      </c>
      <c r="T123">
        <f t="shared" si="162"/>
        <v>27.537730156937766</v>
      </c>
      <c r="U123">
        <f t="shared" si="163"/>
        <v>26.138514285714301</v>
      </c>
      <c r="V123">
        <f t="shared" si="164"/>
        <v>3.4020142215106852</v>
      </c>
      <c r="W123">
        <f t="shared" si="165"/>
        <v>61.781221063881539</v>
      </c>
      <c r="X123">
        <f t="shared" si="166"/>
        <v>2.1652134468819231</v>
      </c>
      <c r="Y123">
        <f t="shared" si="167"/>
        <v>3.5046465731765011</v>
      </c>
      <c r="Z123">
        <f t="shared" si="168"/>
        <v>1.2368007746287621</v>
      </c>
      <c r="AA123">
        <f t="shared" si="169"/>
        <v>-40.901450281034286</v>
      </c>
      <c r="AB123">
        <f t="shared" si="170"/>
        <v>80.181771862867834</v>
      </c>
      <c r="AC123">
        <f t="shared" si="171"/>
        <v>5.8254805440161412</v>
      </c>
      <c r="AD123">
        <f t="shared" si="172"/>
        <v>238.91648512585016</v>
      </c>
      <c r="AE123">
        <f t="shared" si="173"/>
        <v>14.890608412721415</v>
      </c>
      <c r="AF123">
        <f t="shared" si="174"/>
        <v>0.92980127417300651</v>
      </c>
      <c r="AG123">
        <f t="shared" si="175"/>
        <v>8.2928310305064308</v>
      </c>
      <c r="AH123">
        <v>731.30783829104303</v>
      </c>
      <c r="AI123">
        <v>711.073084848485</v>
      </c>
      <c r="AJ123">
        <v>1.6773861679873801</v>
      </c>
      <c r="AK123">
        <v>66.499915544852101</v>
      </c>
      <c r="AL123">
        <f t="shared" si="176"/>
        <v>0.9274705279146096</v>
      </c>
      <c r="AM123">
        <v>20.039643051774899</v>
      </c>
      <c r="AN123">
        <v>21.401899393939399</v>
      </c>
      <c r="AO123">
        <v>-1.61881212121086E-4</v>
      </c>
      <c r="AP123">
        <v>79.88</v>
      </c>
      <c r="AQ123">
        <v>0</v>
      </c>
      <c r="AR123">
        <v>0</v>
      </c>
      <c r="AS123">
        <f t="shared" si="177"/>
        <v>1</v>
      </c>
      <c r="AT123">
        <f t="shared" si="178"/>
        <v>0</v>
      </c>
      <c r="AU123">
        <f t="shared" si="179"/>
        <v>53627.483869453652</v>
      </c>
      <c r="AV123" t="s">
        <v>286</v>
      </c>
      <c r="AW123" t="s">
        <v>286</v>
      </c>
      <c r="AX123">
        <v>0</v>
      </c>
      <c r="AY123">
        <v>0</v>
      </c>
      <c r="AZ123" t="e">
        <f t="shared" si="180"/>
        <v>#DIV/0!</v>
      </c>
      <c r="BA123">
        <v>0</v>
      </c>
      <c r="BB123" t="s">
        <v>286</v>
      </c>
      <c r="BC123" t="s">
        <v>286</v>
      </c>
      <c r="BD123">
        <v>0</v>
      </c>
      <c r="BE123">
        <v>0</v>
      </c>
      <c r="BF123" t="e">
        <f t="shared" si="181"/>
        <v>#DIV/0!</v>
      </c>
      <c r="BG123">
        <v>0.5</v>
      </c>
      <c r="BH123">
        <f t="shared" si="182"/>
        <v>1009.1739000000024</v>
      </c>
      <c r="BI123">
        <f t="shared" si="183"/>
        <v>8.2928310305064308</v>
      </c>
      <c r="BJ123" t="e">
        <f t="shared" si="184"/>
        <v>#DIV/0!</v>
      </c>
      <c r="BK123">
        <f t="shared" si="185"/>
        <v>8.2174450117134534E-3</v>
      </c>
      <c r="BL123" t="e">
        <f t="shared" si="186"/>
        <v>#DIV/0!</v>
      </c>
      <c r="BM123" t="e">
        <f t="shared" si="187"/>
        <v>#DIV/0!</v>
      </c>
      <c r="BN123" t="s">
        <v>286</v>
      </c>
      <c r="BO123">
        <v>0</v>
      </c>
      <c r="BP123" t="e">
        <f t="shared" si="188"/>
        <v>#DIV/0!</v>
      </c>
      <c r="BQ123" t="e">
        <f t="shared" si="189"/>
        <v>#DIV/0!</v>
      </c>
      <c r="BR123" t="e">
        <f t="shared" si="190"/>
        <v>#DIV/0!</v>
      </c>
      <c r="BS123" t="e">
        <f t="shared" si="191"/>
        <v>#DIV/0!</v>
      </c>
      <c r="BT123" t="e">
        <f t="shared" si="192"/>
        <v>#DIV/0!</v>
      </c>
      <c r="BU123" t="e">
        <f t="shared" si="193"/>
        <v>#DIV/0!</v>
      </c>
      <c r="BV123" t="e">
        <f t="shared" si="194"/>
        <v>#DIV/0!</v>
      </c>
      <c r="BW123" t="e">
        <f t="shared" si="195"/>
        <v>#DIV/0!</v>
      </c>
      <c r="BX123">
        <f t="shared" si="196"/>
        <v>1199.98285714286</v>
      </c>
      <c r="BY123">
        <f t="shared" si="197"/>
        <v>1009.1739000000024</v>
      </c>
      <c r="BZ123">
        <f t="shared" si="198"/>
        <v>0.84099026414663069</v>
      </c>
      <c r="CA123">
        <f t="shared" si="199"/>
        <v>0.16151120980299719</v>
      </c>
      <c r="CB123">
        <v>9</v>
      </c>
      <c r="CC123">
        <v>0.5</v>
      </c>
      <c r="CD123" t="s">
        <v>287</v>
      </c>
      <c r="CE123">
        <v>2</v>
      </c>
      <c r="CF123" t="b">
        <v>1</v>
      </c>
      <c r="CG123">
        <v>1617086601.5</v>
      </c>
      <c r="CH123">
        <v>693.39085714285704</v>
      </c>
      <c r="CI123">
        <v>716.69299999999998</v>
      </c>
      <c r="CJ123">
        <v>21.4042285714286</v>
      </c>
      <c r="CK123">
        <v>20.039428571428601</v>
      </c>
      <c r="CL123">
        <v>689.02914285714303</v>
      </c>
      <c r="CM123">
        <v>21.421900000000001</v>
      </c>
      <c r="CN123">
        <v>600.02171428571398</v>
      </c>
      <c r="CO123">
        <v>101.112857142857</v>
      </c>
      <c r="CP123">
        <v>4.5352771428571401E-2</v>
      </c>
      <c r="CQ123">
        <v>26.642271428571402</v>
      </c>
      <c r="CR123">
        <v>26.138514285714301</v>
      </c>
      <c r="CS123">
        <v>999.9</v>
      </c>
      <c r="CT123">
        <v>0</v>
      </c>
      <c r="CU123">
        <v>0</v>
      </c>
      <c r="CV123">
        <v>10019.1</v>
      </c>
      <c r="CW123">
        <v>0</v>
      </c>
      <c r="CX123">
        <v>42.589814285714297</v>
      </c>
      <c r="CY123">
        <v>1199.98285714286</v>
      </c>
      <c r="CZ123">
        <v>0.96699000000000002</v>
      </c>
      <c r="DA123">
        <v>3.3009499999999997E-2</v>
      </c>
      <c r="DB123">
        <v>0</v>
      </c>
      <c r="DC123">
        <v>2.6886714285714302</v>
      </c>
      <c r="DD123">
        <v>0</v>
      </c>
      <c r="DE123">
        <v>3618.0442857142898</v>
      </c>
      <c r="DF123">
        <v>10372.1142857143</v>
      </c>
      <c r="DG123">
        <v>39.830285714285701</v>
      </c>
      <c r="DH123">
        <v>42.686999999999998</v>
      </c>
      <c r="DI123">
        <v>41.535428571428596</v>
      </c>
      <c r="DJ123">
        <v>40.954999999999998</v>
      </c>
      <c r="DK123">
        <v>39.936999999999998</v>
      </c>
      <c r="DL123">
        <v>1160.3728571428601</v>
      </c>
      <c r="DM123">
        <v>39.61</v>
      </c>
      <c r="DN123">
        <v>0</v>
      </c>
      <c r="DO123">
        <v>1617086604.0999999</v>
      </c>
      <c r="DP123">
        <v>0</v>
      </c>
      <c r="DQ123">
        <v>2.6293160000000002</v>
      </c>
      <c r="DR123">
        <v>0.67889232116629095</v>
      </c>
      <c r="DS123">
        <v>4.1784615445118902</v>
      </c>
      <c r="DT123">
        <v>3618.0608000000002</v>
      </c>
      <c r="DU123">
        <v>15</v>
      </c>
      <c r="DV123">
        <v>1617085932.5</v>
      </c>
      <c r="DW123" t="s">
        <v>288</v>
      </c>
      <c r="DX123">
        <v>1617085932.5</v>
      </c>
      <c r="DY123">
        <v>1617085930.5</v>
      </c>
      <c r="DZ123">
        <v>3</v>
      </c>
      <c r="EA123">
        <v>4.1000000000000002E-2</v>
      </c>
      <c r="EB123">
        <v>4.0000000000000001E-3</v>
      </c>
      <c r="EC123">
        <v>4.3620000000000001</v>
      </c>
      <c r="ED123">
        <v>-1.7999999999999999E-2</v>
      </c>
      <c r="EE123">
        <v>400</v>
      </c>
      <c r="EF123">
        <v>20</v>
      </c>
      <c r="EG123">
        <v>0.24</v>
      </c>
      <c r="EH123">
        <v>0.04</v>
      </c>
      <c r="EI123">
        <v>100</v>
      </c>
      <c r="EJ123">
        <v>100</v>
      </c>
      <c r="EK123">
        <v>4.3620000000000001</v>
      </c>
      <c r="EL123">
        <v>-1.77E-2</v>
      </c>
      <c r="EM123">
        <v>4.3617000000000399</v>
      </c>
      <c r="EN123">
        <v>0</v>
      </c>
      <c r="EO123">
        <v>0</v>
      </c>
      <c r="EP123">
        <v>0</v>
      </c>
      <c r="EQ123">
        <v>-1.7669999999998999E-2</v>
      </c>
      <c r="ER123">
        <v>0</v>
      </c>
      <c r="ES123">
        <v>0</v>
      </c>
      <c r="ET123">
        <v>0</v>
      </c>
      <c r="EU123">
        <v>-1</v>
      </c>
      <c r="EV123">
        <v>-1</v>
      </c>
      <c r="EW123">
        <v>-1</v>
      </c>
      <c r="EX123">
        <v>-1</v>
      </c>
      <c r="EY123">
        <v>11.2</v>
      </c>
      <c r="EZ123">
        <v>11.2</v>
      </c>
      <c r="FA123">
        <v>18</v>
      </c>
      <c r="FB123">
        <v>646.21900000000005</v>
      </c>
      <c r="FC123">
        <v>394.13499999999999</v>
      </c>
      <c r="FD123">
        <v>25</v>
      </c>
      <c r="FE123">
        <v>27.0062</v>
      </c>
      <c r="FF123">
        <v>30.0002</v>
      </c>
      <c r="FG123">
        <v>26.978899999999999</v>
      </c>
      <c r="FH123">
        <v>27.0185</v>
      </c>
      <c r="FI123">
        <v>33.818300000000001</v>
      </c>
      <c r="FJ123">
        <v>16.674399999999999</v>
      </c>
      <c r="FK123">
        <v>53.991900000000001</v>
      </c>
      <c r="FL123">
        <v>25</v>
      </c>
      <c r="FM123">
        <v>730.125</v>
      </c>
      <c r="FN123">
        <v>20</v>
      </c>
      <c r="FO123">
        <v>97.055499999999995</v>
      </c>
      <c r="FP123">
        <v>99.617699999999999</v>
      </c>
    </row>
    <row r="124" spans="1:172" x14ac:dyDescent="0.15">
      <c r="A124">
        <v>108</v>
      </c>
      <c r="B124">
        <v>1617086607.5</v>
      </c>
      <c r="C124">
        <v>429.5</v>
      </c>
      <c r="D124" t="s">
        <v>501</v>
      </c>
      <c r="E124" t="s">
        <v>502</v>
      </c>
      <c r="F124">
        <v>4</v>
      </c>
      <c r="G124">
        <v>1617086605.1875</v>
      </c>
      <c r="H124">
        <f t="shared" si="150"/>
        <v>9.2407500989516889E-4</v>
      </c>
      <c r="I124">
        <f t="shared" si="151"/>
        <v>0.92407500989516889</v>
      </c>
      <c r="J124">
        <f t="shared" si="152"/>
        <v>8.0524312540279439</v>
      </c>
      <c r="K124">
        <f t="shared" si="153"/>
        <v>699.59437500000001</v>
      </c>
      <c r="L124">
        <f t="shared" si="154"/>
        <v>512.13391567046006</v>
      </c>
      <c r="M124">
        <f t="shared" si="155"/>
        <v>51.807178769879435</v>
      </c>
      <c r="N124">
        <f t="shared" si="156"/>
        <v>70.770573365714768</v>
      </c>
      <c r="O124">
        <f t="shared" si="157"/>
        <v>7.4387051358101003E-2</v>
      </c>
      <c r="P124">
        <f t="shared" si="158"/>
        <v>2.9530917468605828</v>
      </c>
      <c r="Q124">
        <f t="shared" si="159"/>
        <v>7.3361552174317127E-2</v>
      </c>
      <c r="R124">
        <f t="shared" si="160"/>
        <v>4.5941929305657034E-2</v>
      </c>
      <c r="S124">
        <f t="shared" si="161"/>
        <v>193.81481549999998</v>
      </c>
      <c r="T124">
        <f t="shared" si="162"/>
        <v>27.537977457265754</v>
      </c>
      <c r="U124">
        <f t="shared" si="163"/>
        <v>26.148299999999999</v>
      </c>
      <c r="V124">
        <f t="shared" si="164"/>
        <v>3.4039826223902252</v>
      </c>
      <c r="W124">
        <f t="shared" si="165"/>
        <v>61.772002549131521</v>
      </c>
      <c r="X124">
        <f t="shared" si="166"/>
        <v>2.1648334562054421</v>
      </c>
      <c r="Y124">
        <f t="shared" si="167"/>
        <v>3.50455443707463</v>
      </c>
      <c r="Z124">
        <f t="shared" si="168"/>
        <v>1.2391491661847831</v>
      </c>
      <c r="AA124">
        <f t="shared" si="169"/>
        <v>-40.751707936376945</v>
      </c>
      <c r="AB124">
        <f t="shared" si="170"/>
        <v>78.572675270761721</v>
      </c>
      <c r="AC124">
        <f t="shared" si="171"/>
        <v>5.7074222628926465</v>
      </c>
      <c r="AD124">
        <f t="shared" si="172"/>
        <v>237.34320509727738</v>
      </c>
      <c r="AE124">
        <f t="shared" si="173"/>
        <v>14.896007444939212</v>
      </c>
      <c r="AF124">
        <f t="shared" si="174"/>
        <v>0.92325605987319848</v>
      </c>
      <c r="AG124">
        <f t="shared" si="175"/>
        <v>8.0524312540279439</v>
      </c>
      <c r="AH124">
        <v>738.18991899106504</v>
      </c>
      <c r="AI124">
        <v>718.04652727272696</v>
      </c>
      <c r="AJ124">
        <v>1.73894124552796</v>
      </c>
      <c r="AK124">
        <v>66.499915544852101</v>
      </c>
      <c r="AL124">
        <f t="shared" si="176"/>
        <v>0.92407500989516889</v>
      </c>
      <c r="AM124">
        <v>20.043297780779199</v>
      </c>
      <c r="AN124">
        <v>21.4004181818182</v>
      </c>
      <c r="AO124">
        <v>-1.3768962350855699E-4</v>
      </c>
      <c r="AP124">
        <v>79.88</v>
      </c>
      <c r="AQ124">
        <v>0</v>
      </c>
      <c r="AR124">
        <v>0</v>
      </c>
      <c r="AS124">
        <f t="shared" si="177"/>
        <v>1</v>
      </c>
      <c r="AT124">
        <f t="shared" si="178"/>
        <v>0</v>
      </c>
      <c r="AU124">
        <f t="shared" si="179"/>
        <v>53649.019197678856</v>
      </c>
      <c r="AV124" t="s">
        <v>286</v>
      </c>
      <c r="AW124" t="s">
        <v>286</v>
      </c>
      <c r="AX124">
        <v>0</v>
      </c>
      <c r="AY124">
        <v>0</v>
      </c>
      <c r="AZ124" t="e">
        <f t="shared" si="180"/>
        <v>#DIV/0!</v>
      </c>
      <c r="BA124">
        <v>0</v>
      </c>
      <c r="BB124" t="s">
        <v>286</v>
      </c>
      <c r="BC124" t="s">
        <v>286</v>
      </c>
      <c r="BD124">
        <v>0</v>
      </c>
      <c r="BE124">
        <v>0</v>
      </c>
      <c r="BF124" t="e">
        <f t="shared" si="181"/>
        <v>#DIV/0!</v>
      </c>
      <c r="BG124">
        <v>0.5</v>
      </c>
      <c r="BH124">
        <f t="shared" si="182"/>
        <v>1009.19565</v>
      </c>
      <c r="BI124">
        <f t="shared" si="183"/>
        <v>8.0524312540279439</v>
      </c>
      <c r="BJ124" t="e">
        <f t="shared" si="184"/>
        <v>#DIV/0!</v>
      </c>
      <c r="BK124">
        <f t="shared" si="185"/>
        <v>7.9790586235958753E-3</v>
      </c>
      <c r="BL124" t="e">
        <f t="shared" si="186"/>
        <v>#DIV/0!</v>
      </c>
      <c r="BM124" t="e">
        <f t="shared" si="187"/>
        <v>#DIV/0!</v>
      </c>
      <c r="BN124" t="s">
        <v>286</v>
      </c>
      <c r="BO124">
        <v>0</v>
      </c>
      <c r="BP124" t="e">
        <f t="shared" si="188"/>
        <v>#DIV/0!</v>
      </c>
      <c r="BQ124" t="e">
        <f t="shared" si="189"/>
        <v>#DIV/0!</v>
      </c>
      <c r="BR124" t="e">
        <f t="shared" si="190"/>
        <v>#DIV/0!</v>
      </c>
      <c r="BS124" t="e">
        <f t="shared" si="191"/>
        <v>#DIV/0!</v>
      </c>
      <c r="BT124" t="e">
        <f t="shared" si="192"/>
        <v>#DIV/0!</v>
      </c>
      <c r="BU124" t="e">
        <f t="shared" si="193"/>
        <v>#DIV/0!</v>
      </c>
      <c r="BV124" t="e">
        <f t="shared" si="194"/>
        <v>#DIV/0!</v>
      </c>
      <c r="BW124" t="e">
        <f t="shared" si="195"/>
        <v>#DIV/0!</v>
      </c>
      <c r="BX124">
        <f t="shared" si="196"/>
        <v>1200.00875</v>
      </c>
      <c r="BY124">
        <f t="shared" si="197"/>
        <v>1009.19565</v>
      </c>
      <c r="BZ124">
        <f t="shared" si="198"/>
        <v>0.84099024277947976</v>
      </c>
      <c r="CA124">
        <f t="shared" si="199"/>
        <v>0.16151116856439587</v>
      </c>
      <c r="CB124">
        <v>9</v>
      </c>
      <c r="CC124">
        <v>0.5</v>
      </c>
      <c r="CD124" t="s">
        <v>287</v>
      </c>
      <c r="CE124">
        <v>2</v>
      </c>
      <c r="CF124" t="b">
        <v>1</v>
      </c>
      <c r="CG124">
        <v>1617086605.1875</v>
      </c>
      <c r="CH124">
        <v>699.59437500000001</v>
      </c>
      <c r="CI124">
        <v>722.90599999999995</v>
      </c>
      <c r="CJ124">
        <v>21.400212499999999</v>
      </c>
      <c r="CK124">
        <v>20.045037499999999</v>
      </c>
      <c r="CL124">
        <v>695.23249999999996</v>
      </c>
      <c r="CM124">
        <v>21.417874999999999</v>
      </c>
      <c r="CN124">
        <v>600.03200000000004</v>
      </c>
      <c r="CO124">
        <v>101.11425</v>
      </c>
      <c r="CP124">
        <v>4.5187375000000002E-2</v>
      </c>
      <c r="CQ124">
        <v>26.641825000000001</v>
      </c>
      <c r="CR124">
        <v>26.148299999999999</v>
      </c>
      <c r="CS124">
        <v>999.9</v>
      </c>
      <c r="CT124">
        <v>0</v>
      </c>
      <c r="CU124">
        <v>0</v>
      </c>
      <c r="CV124">
        <v>10023.137500000001</v>
      </c>
      <c r="CW124">
        <v>0</v>
      </c>
      <c r="CX124">
        <v>42.660575000000001</v>
      </c>
      <c r="CY124">
        <v>1200.00875</v>
      </c>
      <c r="CZ124">
        <v>0.96699087500000003</v>
      </c>
      <c r="DA124">
        <v>3.30086375E-2</v>
      </c>
      <c r="DB124">
        <v>0</v>
      </c>
      <c r="DC124">
        <v>2.5940375000000002</v>
      </c>
      <c r="DD124">
        <v>0</v>
      </c>
      <c r="DE124">
        <v>3618.44</v>
      </c>
      <c r="DF124">
        <v>10372.3375</v>
      </c>
      <c r="DG124">
        <v>39.8825</v>
      </c>
      <c r="DH124">
        <v>42.695124999999997</v>
      </c>
      <c r="DI124">
        <v>41.530999999999999</v>
      </c>
      <c r="DJ124">
        <v>40.906125000000003</v>
      </c>
      <c r="DK124">
        <v>39.944875000000003</v>
      </c>
      <c r="DL124">
        <v>1160.3987500000001</v>
      </c>
      <c r="DM124">
        <v>39.61</v>
      </c>
      <c r="DN124">
        <v>0</v>
      </c>
      <c r="DO124">
        <v>1617086608.3</v>
      </c>
      <c r="DP124">
        <v>0</v>
      </c>
      <c r="DQ124">
        <v>2.65506538461538</v>
      </c>
      <c r="DR124">
        <v>0.36011966457200301</v>
      </c>
      <c r="DS124">
        <v>-1.3736752182849601</v>
      </c>
      <c r="DT124">
        <v>3618.3992307692301</v>
      </c>
      <c r="DU124">
        <v>15</v>
      </c>
      <c r="DV124">
        <v>1617085932.5</v>
      </c>
      <c r="DW124" t="s">
        <v>288</v>
      </c>
      <c r="DX124">
        <v>1617085932.5</v>
      </c>
      <c r="DY124">
        <v>1617085930.5</v>
      </c>
      <c r="DZ124">
        <v>3</v>
      </c>
      <c r="EA124">
        <v>4.1000000000000002E-2</v>
      </c>
      <c r="EB124">
        <v>4.0000000000000001E-3</v>
      </c>
      <c r="EC124">
        <v>4.3620000000000001</v>
      </c>
      <c r="ED124">
        <v>-1.7999999999999999E-2</v>
      </c>
      <c r="EE124">
        <v>400</v>
      </c>
      <c r="EF124">
        <v>20</v>
      </c>
      <c r="EG124">
        <v>0.24</v>
      </c>
      <c r="EH124">
        <v>0.04</v>
      </c>
      <c r="EI124">
        <v>100</v>
      </c>
      <c r="EJ124">
        <v>100</v>
      </c>
      <c r="EK124">
        <v>4.3609999999999998</v>
      </c>
      <c r="EL124">
        <v>-1.77E-2</v>
      </c>
      <c r="EM124">
        <v>4.3617000000000399</v>
      </c>
      <c r="EN124">
        <v>0</v>
      </c>
      <c r="EO124">
        <v>0</v>
      </c>
      <c r="EP124">
        <v>0</v>
      </c>
      <c r="EQ124">
        <v>-1.7669999999998999E-2</v>
      </c>
      <c r="ER124">
        <v>0</v>
      </c>
      <c r="ES124">
        <v>0</v>
      </c>
      <c r="ET124">
        <v>0</v>
      </c>
      <c r="EU124">
        <v>-1</v>
      </c>
      <c r="EV124">
        <v>-1</v>
      </c>
      <c r="EW124">
        <v>-1</v>
      </c>
      <c r="EX124">
        <v>-1</v>
      </c>
      <c r="EY124">
        <v>11.2</v>
      </c>
      <c r="EZ124">
        <v>11.3</v>
      </c>
      <c r="FA124">
        <v>18</v>
      </c>
      <c r="FB124">
        <v>646.12300000000005</v>
      </c>
      <c r="FC124">
        <v>394.42700000000002</v>
      </c>
      <c r="FD124">
        <v>25</v>
      </c>
      <c r="FE124">
        <v>27.006900000000002</v>
      </c>
      <c r="FF124">
        <v>30</v>
      </c>
      <c r="FG124">
        <v>26.978899999999999</v>
      </c>
      <c r="FH124">
        <v>27.0185</v>
      </c>
      <c r="FI124">
        <v>34.07</v>
      </c>
      <c r="FJ124">
        <v>16.674399999999999</v>
      </c>
      <c r="FK124">
        <v>53.991900000000001</v>
      </c>
      <c r="FL124">
        <v>25</v>
      </c>
      <c r="FM124">
        <v>736.81200000000001</v>
      </c>
      <c r="FN124">
        <v>20</v>
      </c>
      <c r="FO124">
        <v>97.055000000000007</v>
      </c>
      <c r="FP124">
        <v>99.617099999999994</v>
      </c>
    </row>
    <row r="125" spans="1:172" x14ac:dyDescent="0.15">
      <c r="A125">
        <v>109</v>
      </c>
      <c r="B125">
        <v>1617086611.5</v>
      </c>
      <c r="C125">
        <v>433.5</v>
      </c>
      <c r="D125" t="s">
        <v>503</v>
      </c>
      <c r="E125" t="s">
        <v>504</v>
      </c>
      <c r="F125">
        <v>4</v>
      </c>
      <c r="G125">
        <v>1617086609.5</v>
      </c>
      <c r="H125">
        <f t="shared" si="150"/>
        <v>9.1544683704544141E-4</v>
      </c>
      <c r="I125">
        <f t="shared" si="151"/>
        <v>0.91544683704544139</v>
      </c>
      <c r="J125">
        <f t="shared" si="152"/>
        <v>8.1927275574354379</v>
      </c>
      <c r="K125">
        <f t="shared" si="153"/>
        <v>706.820285714286</v>
      </c>
      <c r="L125">
        <f t="shared" si="154"/>
        <v>514.37769583645365</v>
      </c>
      <c r="M125">
        <f t="shared" si="155"/>
        <v>52.033736172148998</v>
      </c>
      <c r="N125">
        <f t="shared" si="156"/>
        <v>71.500962358355949</v>
      </c>
      <c r="O125">
        <f t="shared" si="157"/>
        <v>7.3626728972065694E-2</v>
      </c>
      <c r="P125">
        <f t="shared" si="158"/>
        <v>2.9480415214405871</v>
      </c>
      <c r="Q125">
        <f t="shared" si="159"/>
        <v>7.2620237641597751E-2</v>
      </c>
      <c r="R125">
        <f t="shared" si="160"/>
        <v>4.547693147239236E-2</v>
      </c>
      <c r="S125">
        <f t="shared" si="161"/>
        <v>193.80931500000068</v>
      </c>
      <c r="T125">
        <f t="shared" si="162"/>
        <v>27.540682898194028</v>
      </c>
      <c r="U125">
        <f t="shared" si="163"/>
        <v>26.1533571428571</v>
      </c>
      <c r="V125">
        <f t="shared" si="164"/>
        <v>3.4050002587511772</v>
      </c>
      <c r="W125">
        <f t="shared" si="165"/>
        <v>61.77746953557314</v>
      </c>
      <c r="X125">
        <f t="shared" si="166"/>
        <v>2.1649071169814671</v>
      </c>
      <c r="Y125">
        <f t="shared" si="167"/>
        <v>3.5043635378021674</v>
      </c>
      <c r="Z125">
        <f t="shared" si="168"/>
        <v>1.2400931417697101</v>
      </c>
      <c r="AA125">
        <f t="shared" si="169"/>
        <v>-40.37120551370397</v>
      </c>
      <c r="AB125">
        <f t="shared" si="170"/>
        <v>77.487533562710368</v>
      </c>
      <c r="AC125">
        <f t="shared" si="171"/>
        <v>5.6383577705873433</v>
      </c>
      <c r="AD125">
        <f t="shared" si="172"/>
        <v>236.56400081959441</v>
      </c>
      <c r="AE125">
        <f t="shared" si="173"/>
        <v>14.860802193304488</v>
      </c>
      <c r="AF125">
        <f t="shared" si="174"/>
        <v>0.91469648300818507</v>
      </c>
      <c r="AG125">
        <f t="shared" si="175"/>
        <v>8.1927275574354379</v>
      </c>
      <c r="AH125">
        <v>744.9938137588</v>
      </c>
      <c r="AI125">
        <v>724.82199393939402</v>
      </c>
      <c r="AJ125">
        <v>1.69732202868125</v>
      </c>
      <c r="AK125">
        <v>66.499915544852101</v>
      </c>
      <c r="AL125">
        <f t="shared" si="176"/>
        <v>0.91544683704544139</v>
      </c>
      <c r="AM125">
        <v>20.058379240173199</v>
      </c>
      <c r="AN125">
        <v>21.4019115151515</v>
      </c>
      <c r="AO125">
        <v>4.1696969696968497E-5</v>
      </c>
      <c r="AP125">
        <v>79.88</v>
      </c>
      <c r="AQ125">
        <v>0</v>
      </c>
      <c r="AR125">
        <v>0</v>
      </c>
      <c r="AS125">
        <f t="shared" si="177"/>
        <v>1</v>
      </c>
      <c r="AT125">
        <f t="shared" si="178"/>
        <v>0</v>
      </c>
      <c r="AU125">
        <f t="shared" si="179"/>
        <v>53501.807924652283</v>
      </c>
      <c r="AV125" t="s">
        <v>286</v>
      </c>
      <c r="AW125" t="s">
        <v>286</v>
      </c>
      <c r="AX125">
        <v>0</v>
      </c>
      <c r="AY125">
        <v>0</v>
      </c>
      <c r="AZ125" t="e">
        <f t="shared" si="180"/>
        <v>#DIV/0!</v>
      </c>
      <c r="BA125">
        <v>0</v>
      </c>
      <c r="BB125" t="s">
        <v>286</v>
      </c>
      <c r="BC125" t="s">
        <v>286</v>
      </c>
      <c r="BD125">
        <v>0</v>
      </c>
      <c r="BE125">
        <v>0</v>
      </c>
      <c r="BF125" t="e">
        <f t="shared" si="181"/>
        <v>#DIV/0!</v>
      </c>
      <c r="BG125">
        <v>0.5</v>
      </c>
      <c r="BH125">
        <f t="shared" si="182"/>
        <v>1009.1667000000036</v>
      </c>
      <c r="BI125">
        <f t="shared" si="183"/>
        <v>8.1927275574354379</v>
      </c>
      <c r="BJ125" t="e">
        <f t="shared" si="184"/>
        <v>#DIV/0!</v>
      </c>
      <c r="BK125">
        <f t="shared" si="185"/>
        <v>8.1183094501982751E-3</v>
      </c>
      <c r="BL125" t="e">
        <f t="shared" si="186"/>
        <v>#DIV/0!</v>
      </c>
      <c r="BM125" t="e">
        <f t="shared" si="187"/>
        <v>#DIV/0!</v>
      </c>
      <c r="BN125" t="s">
        <v>286</v>
      </c>
      <c r="BO125">
        <v>0</v>
      </c>
      <c r="BP125" t="e">
        <f t="shared" si="188"/>
        <v>#DIV/0!</v>
      </c>
      <c r="BQ125" t="e">
        <f t="shared" si="189"/>
        <v>#DIV/0!</v>
      </c>
      <c r="BR125" t="e">
        <f t="shared" si="190"/>
        <v>#DIV/0!</v>
      </c>
      <c r="BS125" t="e">
        <f t="shared" si="191"/>
        <v>#DIV/0!</v>
      </c>
      <c r="BT125" t="e">
        <f t="shared" si="192"/>
        <v>#DIV/0!</v>
      </c>
      <c r="BU125" t="e">
        <f t="shared" si="193"/>
        <v>#DIV/0!</v>
      </c>
      <c r="BV125" t="e">
        <f t="shared" si="194"/>
        <v>#DIV/0!</v>
      </c>
      <c r="BW125" t="e">
        <f t="shared" si="195"/>
        <v>#DIV/0!</v>
      </c>
      <c r="BX125">
        <f t="shared" si="196"/>
        <v>1199.9742857142901</v>
      </c>
      <c r="BY125">
        <f t="shared" si="197"/>
        <v>1009.1667000000036</v>
      </c>
      <c r="BZ125">
        <f t="shared" si="198"/>
        <v>0.84099027122009751</v>
      </c>
      <c r="CA125">
        <f t="shared" si="199"/>
        <v>0.1615112234547883</v>
      </c>
      <c r="CB125">
        <v>9</v>
      </c>
      <c r="CC125">
        <v>0.5</v>
      </c>
      <c r="CD125" t="s">
        <v>287</v>
      </c>
      <c r="CE125">
        <v>2</v>
      </c>
      <c r="CF125" t="b">
        <v>1</v>
      </c>
      <c r="CG125">
        <v>1617086609.5</v>
      </c>
      <c r="CH125">
        <v>706.820285714286</v>
      </c>
      <c r="CI125">
        <v>730.08085714285698</v>
      </c>
      <c r="CJ125">
        <v>21.4011142857143</v>
      </c>
      <c r="CK125">
        <v>20.058457142857101</v>
      </c>
      <c r="CL125">
        <v>702.45857142857096</v>
      </c>
      <c r="CM125">
        <v>21.4187714285714</v>
      </c>
      <c r="CN125">
        <v>600.01085714285705</v>
      </c>
      <c r="CO125">
        <v>101.113</v>
      </c>
      <c r="CP125">
        <v>4.5616700000000003E-2</v>
      </c>
      <c r="CQ125">
        <v>26.640899999999998</v>
      </c>
      <c r="CR125">
        <v>26.1533571428571</v>
      </c>
      <c r="CS125">
        <v>999.9</v>
      </c>
      <c r="CT125">
        <v>0</v>
      </c>
      <c r="CU125">
        <v>0</v>
      </c>
      <c r="CV125">
        <v>9994.55428571429</v>
      </c>
      <c r="CW125">
        <v>0</v>
      </c>
      <c r="CX125">
        <v>42.853842857142901</v>
      </c>
      <c r="CY125">
        <v>1199.9742857142901</v>
      </c>
      <c r="CZ125">
        <v>0.96699000000000002</v>
      </c>
      <c r="DA125">
        <v>3.3009499999999997E-2</v>
      </c>
      <c r="DB125">
        <v>0</v>
      </c>
      <c r="DC125">
        <v>2.6779714285714298</v>
      </c>
      <c r="DD125">
        <v>0</v>
      </c>
      <c r="DE125">
        <v>3618.0042857142898</v>
      </c>
      <c r="DF125">
        <v>10372.0428571429</v>
      </c>
      <c r="DG125">
        <v>39.847857142857102</v>
      </c>
      <c r="DH125">
        <v>42.713999999999999</v>
      </c>
      <c r="DI125">
        <v>41.544285714285699</v>
      </c>
      <c r="DJ125">
        <v>40.937142857142902</v>
      </c>
      <c r="DK125">
        <v>39.963999999999999</v>
      </c>
      <c r="DL125">
        <v>1160.36428571429</v>
      </c>
      <c r="DM125">
        <v>39.61</v>
      </c>
      <c r="DN125">
        <v>0</v>
      </c>
      <c r="DO125">
        <v>1617086612.5</v>
      </c>
      <c r="DP125">
        <v>0</v>
      </c>
      <c r="DQ125">
        <v>2.6810079999999998</v>
      </c>
      <c r="DR125">
        <v>-4.48461443875348E-2</v>
      </c>
      <c r="DS125">
        <v>-1.2115384706855401</v>
      </c>
      <c r="DT125">
        <v>3618.194</v>
      </c>
      <c r="DU125">
        <v>15</v>
      </c>
      <c r="DV125">
        <v>1617085932.5</v>
      </c>
      <c r="DW125" t="s">
        <v>288</v>
      </c>
      <c r="DX125">
        <v>1617085932.5</v>
      </c>
      <c r="DY125">
        <v>1617085930.5</v>
      </c>
      <c r="DZ125">
        <v>3</v>
      </c>
      <c r="EA125">
        <v>4.1000000000000002E-2</v>
      </c>
      <c r="EB125">
        <v>4.0000000000000001E-3</v>
      </c>
      <c r="EC125">
        <v>4.3620000000000001</v>
      </c>
      <c r="ED125">
        <v>-1.7999999999999999E-2</v>
      </c>
      <c r="EE125">
        <v>400</v>
      </c>
      <c r="EF125">
        <v>20</v>
      </c>
      <c r="EG125">
        <v>0.24</v>
      </c>
      <c r="EH125">
        <v>0.04</v>
      </c>
      <c r="EI125">
        <v>100</v>
      </c>
      <c r="EJ125">
        <v>100</v>
      </c>
      <c r="EK125">
        <v>4.3620000000000001</v>
      </c>
      <c r="EL125">
        <v>-1.77E-2</v>
      </c>
      <c r="EM125">
        <v>4.3617000000000399</v>
      </c>
      <c r="EN125">
        <v>0</v>
      </c>
      <c r="EO125">
        <v>0</v>
      </c>
      <c r="EP125">
        <v>0</v>
      </c>
      <c r="EQ125">
        <v>-1.7669999999998999E-2</v>
      </c>
      <c r="ER125">
        <v>0</v>
      </c>
      <c r="ES125">
        <v>0</v>
      </c>
      <c r="ET125">
        <v>0</v>
      </c>
      <c r="EU125">
        <v>-1</v>
      </c>
      <c r="EV125">
        <v>-1</v>
      </c>
      <c r="EW125">
        <v>-1</v>
      </c>
      <c r="EX125">
        <v>-1</v>
      </c>
      <c r="EY125">
        <v>11.3</v>
      </c>
      <c r="EZ125">
        <v>11.3</v>
      </c>
      <c r="FA125">
        <v>18</v>
      </c>
      <c r="FB125">
        <v>646.10900000000004</v>
      </c>
      <c r="FC125">
        <v>394.267</v>
      </c>
      <c r="FD125">
        <v>25</v>
      </c>
      <c r="FE125">
        <v>27.006900000000002</v>
      </c>
      <c r="FF125">
        <v>30.0001</v>
      </c>
      <c r="FG125">
        <v>26.979399999999998</v>
      </c>
      <c r="FH125">
        <v>27.0185</v>
      </c>
      <c r="FI125">
        <v>34.307899999999997</v>
      </c>
      <c r="FJ125">
        <v>16.674399999999999</v>
      </c>
      <c r="FK125">
        <v>53.991900000000001</v>
      </c>
      <c r="FL125">
        <v>25</v>
      </c>
      <c r="FM125">
        <v>743.61300000000006</v>
      </c>
      <c r="FN125">
        <v>20</v>
      </c>
      <c r="FO125">
        <v>97.055099999999996</v>
      </c>
      <c r="FP125">
        <v>99.617699999999999</v>
      </c>
    </row>
    <row r="126" spans="1:172" x14ac:dyDescent="0.15">
      <c r="A126">
        <v>110</v>
      </c>
      <c r="B126">
        <v>1617086615.5</v>
      </c>
      <c r="C126">
        <v>437.5</v>
      </c>
      <c r="D126" t="s">
        <v>505</v>
      </c>
      <c r="E126" t="s">
        <v>506</v>
      </c>
      <c r="F126">
        <v>4</v>
      </c>
      <c r="G126">
        <v>1617086613.1875</v>
      </c>
      <c r="H126">
        <f t="shared" si="150"/>
        <v>9.1586538678866845E-4</v>
      </c>
      <c r="I126">
        <f t="shared" si="151"/>
        <v>0.91586538678866847</v>
      </c>
      <c r="J126">
        <f t="shared" si="152"/>
        <v>8.2557401956286078</v>
      </c>
      <c r="K126">
        <f t="shared" si="153"/>
        <v>712.91137500000002</v>
      </c>
      <c r="L126">
        <f t="shared" si="154"/>
        <v>518.92857967289831</v>
      </c>
      <c r="M126">
        <f t="shared" si="155"/>
        <v>52.494678239324287</v>
      </c>
      <c r="N126">
        <f t="shared" si="156"/>
        <v>72.117926646802061</v>
      </c>
      <c r="O126">
        <f t="shared" si="157"/>
        <v>7.3610994264927204E-2</v>
      </c>
      <c r="P126">
        <f t="shared" si="158"/>
        <v>2.946926269412482</v>
      </c>
      <c r="Q126">
        <f t="shared" si="159"/>
        <v>7.2604554784693784E-2</v>
      </c>
      <c r="R126">
        <f t="shared" si="160"/>
        <v>4.5467124901620026E-2</v>
      </c>
      <c r="S126">
        <f t="shared" si="161"/>
        <v>193.82060100000004</v>
      </c>
      <c r="T126">
        <f t="shared" si="162"/>
        <v>27.540296092695584</v>
      </c>
      <c r="U126">
        <f t="shared" si="163"/>
        <v>26.158112500000001</v>
      </c>
      <c r="V126">
        <f t="shared" si="164"/>
        <v>3.405957409887963</v>
      </c>
      <c r="W126">
        <f t="shared" si="165"/>
        <v>61.78315649896404</v>
      </c>
      <c r="X126">
        <f t="shared" si="166"/>
        <v>2.165021939184153</v>
      </c>
      <c r="Y126">
        <f t="shared" si="167"/>
        <v>3.5042268182274814</v>
      </c>
      <c r="Z126">
        <f t="shared" si="168"/>
        <v>1.2409354707038101</v>
      </c>
      <c r="AA126">
        <f t="shared" si="169"/>
        <v>-40.389663557380281</v>
      </c>
      <c r="AB126">
        <f t="shared" si="170"/>
        <v>76.597459451754247</v>
      </c>
      <c r="AC126">
        <f t="shared" si="171"/>
        <v>5.5758153418448151</v>
      </c>
      <c r="AD126">
        <f t="shared" si="172"/>
        <v>235.60421223621881</v>
      </c>
      <c r="AE126">
        <f t="shared" si="173"/>
        <v>14.874625133308911</v>
      </c>
      <c r="AF126">
        <f t="shared" si="174"/>
        <v>0.91553146898502846</v>
      </c>
      <c r="AG126">
        <f t="shared" si="175"/>
        <v>8.2557401956286078</v>
      </c>
      <c r="AH126">
        <v>751.78288035670801</v>
      </c>
      <c r="AI126">
        <v>731.55927272727195</v>
      </c>
      <c r="AJ126">
        <v>1.6873070248067299</v>
      </c>
      <c r="AK126">
        <v>66.499915544852101</v>
      </c>
      <c r="AL126">
        <f t="shared" si="176"/>
        <v>0.91586538678866847</v>
      </c>
      <c r="AM126">
        <v>20.058013915151498</v>
      </c>
      <c r="AN126">
        <v>21.4023654545454</v>
      </c>
      <c r="AO126">
        <v>7.0599876314954599E-6</v>
      </c>
      <c r="AP126">
        <v>79.88</v>
      </c>
      <c r="AQ126">
        <v>0</v>
      </c>
      <c r="AR126">
        <v>0</v>
      </c>
      <c r="AS126">
        <f t="shared" si="177"/>
        <v>1</v>
      </c>
      <c r="AT126">
        <f t="shared" si="178"/>
        <v>0</v>
      </c>
      <c r="AU126">
        <f t="shared" si="179"/>
        <v>53469.431030066909</v>
      </c>
      <c r="AV126" t="s">
        <v>286</v>
      </c>
      <c r="AW126" t="s">
        <v>286</v>
      </c>
      <c r="AX126">
        <v>0</v>
      </c>
      <c r="AY126">
        <v>0</v>
      </c>
      <c r="AZ126" t="e">
        <f t="shared" si="180"/>
        <v>#DIV/0!</v>
      </c>
      <c r="BA126">
        <v>0</v>
      </c>
      <c r="BB126" t="s">
        <v>286</v>
      </c>
      <c r="BC126" t="s">
        <v>286</v>
      </c>
      <c r="BD126">
        <v>0</v>
      </c>
      <c r="BE126">
        <v>0</v>
      </c>
      <c r="BF126" t="e">
        <f t="shared" si="181"/>
        <v>#DIV/0!</v>
      </c>
      <c r="BG126">
        <v>0.5</v>
      </c>
      <c r="BH126">
        <f t="shared" si="182"/>
        <v>1009.2261000000002</v>
      </c>
      <c r="BI126">
        <f t="shared" si="183"/>
        <v>8.2557401956286078</v>
      </c>
      <c r="BJ126" t="e">
        <f t="shared" si="184"/>
        <v>#DIV/0!</v>
      </c>
      <c r="BK126">
        <f t="shared" si="185"/>
        <v>8.1802682229766017E-3</v>
      </c>
      <c r="BL126" t="e">
        <f t="shared" si="186"/>
        <v>#DIV/0!</v>
      </c>
      <c r="BM126" t="e">
        <f t="shared" si="187"/>
        <v>#DIV/0!</v>
      </c>
      <c r="BN126" t="s">
        <v>286</v>
      </c>
      <c r="BO126">
        <v>0</v>
      </c>
      <c r="BP126" t="e">
        <f t="shared" si="188"/>
        <v>#DIV/0!</v>
      </c>
      <c r="BQ126" t="e">
        <f t="shared" si="189"/>
        <v>#DIV/0!</v>
      </c>
      <c r="BR126" t="e">
        <f t="shared" si="190"/>
        <v>#DIV/0!</v>
      </c>
      <c r="BS126" t="e">
        <f t="shared" si="191"/>
        <v>#DIV/0!</v>
      </c>
      <c r="BT126" t="e">
        <f t="shared" si="192"/>
        <v>#DIV/0!</v>
      </c>
      <c r="BU126" t="e">
        <f t="shared" si="193"/>
        <v>#DIV/0!</v>
      </c>
      <c r="BV126" t="e">
        <f t="shared" si="194"/>
        <v>#DIV/0!</v>
      </c>
      <c r="BW126" t="e">
        <f t="shared" si="195"/>
        <v>#DIV/0!</v>
      </c>
      <c r="BX126">
        <f t="shared" si="196"/>
        <v>1200.0450000000001</v>
      </c>
      <c r="BY126">
        <f t="shared" si="197"/>
        <v>1009.2261000000002</v>
      </c>
      <c r="BZ126">
        <f t="shared" si="198"/>
        <v>0.84099021286701758</v>
      </c>
      <c r="CA126">
        <f t="shared" si="199"/>
        <v>0.16151111083334377</v>
      </c>
      <c r="CB126">
        <v>9</v>
      </c>
      <c r="CC126">
        <v>0.5</v>
      </c>
      <c r="CD126" t="s">
        <v>287</v>
      </c>
      <c r="CE126">
        <v>2</v>
      </c>
      <c r="CF126" t="b">
        <v>1</v>
      </c>
      <c r="CG126">
        <v>1617086613.1875</v>
      </c>
      <c r="CH126">
        <v>712.91137500000002</v>
      </c>
      <c r="CI126">
        <v>736.20225000000005</v>
      </c>
      <c r="CJ126">
        <v>21.402012500000001</v>
      </c>
      <c r="CK126">
        <v>20.0581125</v>
      </c>
      <c r="CL126">
        <v>708.54987500000004</v>
      </c>
      <c r="CM126">
        <v>21.4196375</v>
      </c>
      <c r="CN126">
        <v>600.00262499999997</v>
      </c>
      <c r="CO126">
        <v>101.114</v>
      </c>
      <c r="CP126">
        <v>4.5736224999999998E-2</v>
      </c>
      <c r="CQ126">
        <v>26.640237500000001</v>
      </c>
      <c r="CR126">
        <v>26.158112500000001</v>
      </c>
      <c r="CS126">
        <v>999.9</v>
      </c>
      <c r="CT126">
        <v>0</v>
      </c>
      <c r="CU126">
        <v>0</v>
      </c>
      <c r="CV126">
        <v>9988.1237500000007</v>
      </c>
      <c r="CW126">
        <v>0</v>
      </c>
      <c r="CX126">
        <v>42.9001625</v>
      </c>
      <c r="CY126">
        <v>1200.0450000000001</v>
      </c>
      <c r="CZ126">
        <v>0.96699175000000004</v>
      </c>
      <c r="DA126">
        <v>3.3007775000000003E-2</v>
      </c>
      <c r="DB126">
        <v>0</v>
      </c>
      <c r="DC126">
        <v>2.6523750000000001</v>
      </c>
      <c r="DD126">
        <v>0</v>
      </c>
      <c r="DE126">
        <v>3617.7562499999999</v>
      </c>
      <c r="DF126">
        <v>10372.637500000001</v>
      </c>
      <c r="DG126">
        <v>39.859000000000002</v>
      </c>
      <c r="DH126">
        <v>42.702750000000002</v>
      </c>
      <c r="DI126">
        <v>41.523249999999997</v>
      </c>
      <c r="DJ126">
        <v>40.898249999999997</v>
      </c>
      <c r="DK126">
        <v>39.936999999999998</v>
      </c>
      <c r="DL126">
        <v>1160.4349999999999</v>
      </c>
      <c r="DM126">
        <v>39.61</v>
      </c>
      <c r="DN126">
        <v>0</v>
      </c>
      <c r="DO126">
        <v>1617086616.0999999</v>
      </c>
      <c r="DP126">
        <v>0</v>
      </c>
      <c r="DQ126">
        <v>2.681276</v>
      </c>
      <c r="DR126">
        <v>-0.18526154050357199</v>
      </c>
      <c r="DS126">
        <v>-3.21230768702701</v>
      </c>
      <c r="DT126">
        <v>3618.0120000000002</v>
      </c>
      <c r="DU126">
        <v>15</v>
      </c>
      <c r="DV126">
        <v>1617085932.5</v>
      </c>
      <c r="DW126" t="s">
        <v>288</v>
      </c>
      <c r="DX126">
        <v>1617085932.5</v>
      </c>
      <c r="DY126">
        <v>1617085930.5</v>
      </c>
      <c r="DZ126">
        <v>3</v>
      </c>
      <c r="EA126">
        <v>4.1000000000000002E-2</v>
      </c>
      <c r="EB126">
        <v>4.0000000000000001E-3</v>
      </c>
      <c r="EC126">
        <v>4.3620000000000001</v>
      </c>
      <c r="ED126">
        <v>-1.7999999999999999E-2</v>
      </c>
      <c r="EE126">
        <v>400</v>
      </c>
      <c r="EF126">
        <v>20</v>
      </c>
      <c r="EG126">
        <v>0.24</v>
      </c>
      <c r="EH126">
        <v>0.04</v>
      </c>
      <c r="EI126">
        <v>100</v>
      </c>
      <c r="EJ126">
        <v>100</v>
      </c>
      <c r="EK126">
        <v>4.3609999999999998</v>
      </c>
      <c r="EL126">
        <v>-1.77E-2</v>
      </c>
      <c r="EM126">
        <v>4.3617000000000399</v>
      </c>
      <c r="EN126">
        <v>0</v>
      </c>
      <c r="EO126">
        <v>0</v>
      </c>
      <c r="EP126">
        <v>0</v>
      </c>
      <c r="EQ126">
        <v>-1.7669999999998999E-2</v>
      </c>
      <c r="ER126">
        <v>0</v>
      </c>
      <c r="ES126">
        <v>0</v>
      </c>
      <c r="ET126">
        <v>0</v>
      </c>
      <c r="EU126">
        <v>-1</v>
      </c>
      <c r="EV126">
        <v>-1</v>
      </c>
      <c r="EW126">
        <v>-1</v>
      </c>
      <c r="EX126">
        <v>-1</v>
      </c>
      <c r="EY126">
        <v>11.4</v>
      </c>
      <c r="EZ126">
        <v>11.4</v>
      </c>
      <c r="FA126">
        <v>18</v>
      </c>
      <c r="FB126">
        <v>646.07299999999998</v>
      </c>
      <c r="FC126">
        <v>394.27699999999999</v>
      </c>
      <c r="FD126">
        <v>25</v>
      </c>
      <c r="FE126">
        <v>27.006900000000002</v>
      </c>
      <c r="FF126">
        <v>30</v>
      </c>
      <c r="FG126">
        <v>26.981200000000001</v>
      </c>
      <c r="FH126">
        <v>27.02</v>
      </c>
      <c r="FI126">
        <v>34.557000000000002</v>
      </c>
      <c r="FJ126">
        <v>16.949300000000001</v>
      </c>
      <c r="FK126">
        <v>53.991900000000001</v>
      </c>
      <c r="FL126">
        <v>25</v>
      </c>
      <c r="FM126">
        <v>750.41200000000003</v>
      </c>
      <c r="FN126">
        <v>20</v>
      </c>
      <c r="FO126">
        <v>97.054500000000004</v>
      </c>
      <c r="FP126">
        <v>99.617599999999996</v>
      </c>
    </row>
    <row r="127" spans="1:172" x14ac:dyDescent="0.15">
      <c r="A127">
        <v>111</v>
      </c>
      <c r="B127">
        <v>1617086619.5</v>
      </c>
      <c r="C127">
        <v>441.5</v>
      </c>
      <c r="D127" t="s">
        <v>507</v>
      </c>
      <c r="E127" t="s">
        <v>508</v>
      </c>
      <c r="F127">
        <v>4</v>
      </c>
      <c r="G127">
        <v>1617086617.5</v>
      </c>
      <c r="H127">
        <f t="shared" si="150"/>
        <v>9.1417181264091514E-4</v>
      </c>
      <c r="I127">
        <f t="shared" si="151"/>
        <v>0.91417181264091518</v>
      </c>
      <c r="J127">
        <f t="shared" si="152"/>
        <v>8.3437981558209486</v>
      </c>
      <c r="K127">
        <f t="shared" si="153"/>
        <v>720.01028571428606</v>
      </c>
      <c r="L127">
        <f t="shared" si="154"/>
        <v>523.71101765995854</v>
      </c>
      <c r="M127">
        <f t="shared" si="155"/>
        <v>52.977883181860562</v>
      </c>
      <c r="N127">
        <f t="shared" si="156"/>
        <v>72.835246004078712</v>
      </c>
      <c r="O127">
        <f t="shared" si="157"/>
        <v>7.350299871218656E-2</v>
      </c>
      <c r="P127">
        <f t="shared" si="158"/>
        <v>2.9487144050626015</v>
      </c>
      <c r="Q127">
        <f t="shared" si="159"/>
        <v>7.2500088062142115E-2</v>
      </c>
      <c r="R127">
        <f t="shared" si="160"/>
        <v>4.5401522498378727E-2</v>
      </c>
      <c r="S127">
        <f t="shared" si="161"/>
        <v>193.81022700000003</v>
      </c>
      <c r="T127">
        <f t="shared" si="162"/>
        <v>27.543567714167619</v>
      </c>
      <c r="U127">
        <f t="shared" si="163"/>
        <v>26.154728571428599</v>
      </c>
      <c r="V127">
        <f t="shared" si="164"/>
        <v>3.4052762737249465</v>
      </c>
      <c r="W127">
        <f t="shared" si="165"/>
        <v>61.766132325170609</v>
      </c>
      <c r="X127">
        <f t="shared" si="166"/>
        <v>2.1648594722492112</v>
      </c>
      <c r="Y127">
        <f t="shared" si="167"/>
        <v>3.504929628509375</v>
      </c>
      <c r="Z127">
        <f t="shared" si="168"/>
        <v>1.2404168014757353</v>
      </c>
      <c r="AA127">
        <f t="shared" si="169"/>
        <v>-40.314976937464358</v>
      </c>
      <c r="AB127">
        <f t="shared" si="170"/>
        <v>77.723237408292107</v>
      </c>
      <c r="AC127">
        <f t="shared" si="171"/>
        <v>5.6543347014235863</v>
      </c>
      <c r="AD127">
        <f t="shared" si="172"/>
        <v>236.87282217225135</v>
      </c>
      <c r="AE127">
        <f t="shared" si="173"/>
        <v>14.869313742031256</v>
      </c>
      <c r="AF127">
        <f t="shared" si="174"/>
        <v>0.91840020443032444</v>
      </c>
      <c r="AG127">
        <f t="shared" si="175"/>
        <v>8.3437981558209486</v>
      </c>
      <c r="AH127">
        <v>758.48221708594997</v>
      </c>
      <c r="AI127">
        <v>738.24517575757602</v>
      </c>
      <c r="AJ127">
        <v>1.66046096445022</v>
      </c>
      <c r="AK127">
        <v>66.499915544852101</v>
      </c>
      <c r="AL127">
        <f t="shared" si="176"/>
        <v>0.91417181264091518</v>
      </c>
      <c r="AM127">
        <v>20.056161830995698</v>
      </c>
      <c r="AN127">
        <v>21.398173939393899</v>
      </c>
      <c r="AO127">
        <v>-2.4017012227566399E-5</v>
      </c>
      <c r="AP127">
        <v>79.88</v>
      </c>
      <c r="AQ127">
        <v>0</v>
      </c>
      <c r="AR127">
        <v>0</v>
      </c>
      <c r="AS127">
        <f t="shared" si="177"/>
        <v>1</v>
      </c>
      <c r="AT127">
        <f t="shared" si="178"/>
        <v>0</v>
      </c>
      <c r="AU127">
        <f t="shared" si="179"/>
        <v>53520.937685948425</v>
      </c>
      <c r="AV127" t="s">
        <v>286</v>
      </c>
      <c r="AW127" t="s">
        <v>286</v>
      </c>
      <c r="AX127">
        <v>0</v>
      </c>
      <c r="AY127">
        <v>0</v>
      </c>
      <c r="AZ127" t="e">
        <f t="shared" si="180"/>
        <v>#DIV/0!</v>
      </c>
      <c r="BA127">
        <v>0</v>
      </c>
      <c r="BB127" t="s">
        <v>286</v>
      </c>
      <c r="BC127" t="s">
        <v>286</v>
      </c>
      <c r="BD127">
        <v>0</v>
      </c>
      <c r="BE127">
        <v>0</v>
      </c>
      <c r="BF127" t="e">
        <f t="shared" si="181"/>
        <v>#DIV/0!</v>
      </c>
      <c r="BG127">
        <v>0.5</v>
      </c>
      <c r="BH127">
        <f t="shared" si="182"/>
        <v>1009.1715</v>
      </c>
      <c r="BI127">
        <f t="shared" si="183"/>
        <v>8.3437981558209486</v>
      </c>
      <c r="BJ127" t="e">
        <f t="shared" si="184"/>
        <v>#DIV/0!</v>
      </c>
      <c r="BK127">
        <f t="shared" si="185"/>
        <v>8.267968482880212E-3</v>
      </c>
      <c r="BL127" t="e">
        <f t="shared" si="186"/>
        <v>#DIV/0!</v>
      </c>
      <c r="BM127" t="e">
        <f t="shared" si="187"/>
        <v>#DIV/0!</v>
      </c>
      <c r="BN127" t="s">
        <v>286</v>
      </c>
      <c r="BO127">
        <v>0</v>
      </c>
      <c r="BP127" t="e">
        <f t="shared" si="188"/>
        <v>#DIV/0!</v>
      </c>
      <c r="BQ127" t="e">
        <f t="shared" si="189"/>
        <v>#DIV/0!</v>
      </c>
      <c r="BR127" t="e">
        <f t="shared" si="190"/>
        <v>#DIV/0!</v>
      </c>
      <c r="BS127" t="e">
        <f t="shared" si="191"/>
        <v>#DIV/0!</v>
      </c>
      <c r="BT127" t="e">
        <f t="shared" si="192"/>
        <v>#DIV/0!</v>
      </c>
      <c r="BU127" t="e">
        <f t="shared" si="193"/>
        <v>#DIV/0!</v>
      </c>
      <c r="BV127" t="e">
        <f t="shared" si="194"/>
        <v>#DIV/0!</v>
      </c>
      <c r="BW127" t="e">
        <f t="shared" si="195"/>
        <v>#DIV/0!</v>
      </c>
      <c r="BX127">
        <f t="shared" si="196"/>
        <v>1199.98</v>
      </c>
      <c r="BY127">
        <f t="shared" si="197"/>
        <v>1009.1715</v>
      </c>
      <c r="BZ127">
        <f t="shared" si="198"/>
        <v>0.84099026650444175</v>
      </c>
      <c r="CA127">
        <f t="shared" si="199"/>
        <v>0.16151121435357257</v>
      </c>
      <c r="CB127">
        <v>9</v>
      </c>
      <c r="CC127">
        <v>0.5</v>
      </c>
      <c r="CD127" t="s">
        <v>287</v>
      </c>
      <c r="CE127">
        <v>2</v>
      </c>
      <c r="CF127" t="b">
        <v>1</v>
      </c>
      <c r="CG127">
        <v>1617086617.5</v>
      </c>
      <c r="CH127">
        <v>720.01028571428606</v>
      </c>
      <c r="CI127">
        <v>743.30557142857106</v>
      </c>
      <c r="CJ127">
        <v>21.400642857142898</v>
      </c>
      <c r="CK127">
        <v>20.052557142857101</v>
      </c>
      <c r="CL127">
        <v>715.64857142857204</v>
      </c>
      <c r="CM127">
        <v>21.418285714285702</v>
      </c>
      <c r="CN127">
        <v>600.01471428571404</v>
      </c>
      <c r="CO127">
        <v>101.112857142857</v>
      </c>
      <c r="CP127">
        <v>4.5761628571428598E-2</v>
      </c>
      <c r="CQ127">
        <v>26.6436428571429</v>
      </c>
      <c r="CR127">
        <v>26.154728571428599</v>
      </c>
      <c r="CS127">
        <v>999.9</v>
      </c>
      <c r="CT127">
        <v>0</v>
      </c>
      <c r="CU127">
        <v>0</v>
      </c>
      <c r="CV127">
        <v>9998.39</v>
      </c>
      <c r="CW127">
        <v>0</v>
      </c>
      <c r="CX127">
        <v>43.0766142857143</v>
      </c>
      <c r="CY127">
        <v>1199.98</v>
      </c>
      <c r="CZ127">
        <v>0.96699000000000002</v>
      </c>
      <c r="DA127">
        <v>3.3009499999999997E-2</v>
      </c>
      <c r="DB127">
        <v>0</v>
      </c>
      <c r="DC127">
        <v>2.5182571428571401</v>
      </c>
      <c r="DD127">
        <v>0</v>
      </c>
      <c r="DE127">
        <v>3616.9242857142899</v>
      </c>
      <c r="DF127">
        <v>10372.0714285714</v>
      </c>
      <c r="DG127">
        <v>39.847999999999999</v>
      </c>
      <c r="DH127">
        <v>42.686999999999998</v>
      </c>
      <c r="DI127">
        <v>41.5</v>
      </c>
      <c r="DJ127">
        <v>40.928142857142902</v>
      </c>
      <c r="DK127">
        <v>39.954999999999998</v>
      </c>
      <c r="DL127">
        <v>1160.3699999999999</v>
      </c>
      <c r="DM127">
        <v>39.61</v>
      </c>
      <c r="DN127">
        <v>0</v>
      </c>
      <c r="DO127">
        <v>1617086620.3</v>
      </c>
      <c r="DP127">
        <v>0</v>
      </c>
      <c r="DQ127">
        <v>2.6360423076923101</v>
      </c>
      <c r="DR127">
        <v>-0.49259830024213203</v>
      </c>
      <c r="DS127">
        <v>-8.2885470011129705</v>
      </c>
      <c r="DT127">
        <v>3617.6938461538498</v>
      </c>
      <c r="DU127">
        <v>15</v>
      </c>
      <c r="DV127">
        <v>1617085932.5</v>
      </c>
      <c r="DW127" t="s">
        <v>288</v>
      </c>
      <c r="DX127">
        <v>1617085932.5</v>
      </c>
      <c r="DY127">
        <v>1617085930.5</v>
      </c>
      <c r="DZ127">
        <v>3</v>
      </c>
      <c r="EA127">
        <v>4.1000000000000002E-2</v>
      </c>
      <c r="EB127">
        <v>4.0000000000000001E-3</v>
      </c>
      <c r="EC127">
        <v>4.3620000000000001</v>
      </c>
      <c r="ED127">
        <v>-1.7999999999999999E-2</v>
      </c>
      <c r="EE127">
        <v>400</v>
      </c>
      <c r="EF127">
        <v>20</v>
      </c>
      <c r="EG127">
        <v>0.24</v>
      </c>
      <c r="EH127">
        <v>0.04</v>
      </c>
      <c r="EI127">
        <v>100</v>
      </c>
      <c r="EJ127">
        <v>100</v>
      </c>
      <c r="EK127">
        <v>4.3620000000000001</v>
      </c>
      <c r="EL127">
        <v>-1.77E-2</v>
      </c>
      <c r="EM127">
        <v>4.3617000000000399</v>
      </c>
      <c r="EN127">
        <v>0</v>
      </c>
      <c r="EO127">
        <v>0</v>
      </c>
      <c r="EP127">
        <v>0</v>
      </c>
      <c r="EQ127">
        <v>-1.7669999999998999E-2</v>
      </c>
      <c r="ER127">
        <v>0</v>
      </c>
      <c r="ES127">
        <v>0</v>
      </c>
      <c r="ET127">
        <v>0</v>
      </c>
      <c r="EU127">
        <v>-1</v>
      </c>
      <c r="EV127">
        <v>-1</v>
      </c>
      <c r="EW127">
        <v>-1</v>
      </c>
      <c r="EX127">
        <v>-1</v>
      </c>
      <c r="EY127">
        <v>11.4</v>
      </c>
      <c r="EZ127">
        <v>11.5</v>
      </c>
      <c r="FA127">
        <v>18</v>
      </c>
      <c r="FB127">
        <v>646.05499999999995</v>
      </c>
      <c r="FC127">
        <v>394.31299999999999</v>
      </c>
      <c r="FD127">
        <v>25</v>
      </c>
      <c r="FE127">
        <v>27.0091</v>
      </c>
      <c r="FF127">
        <v>30.0001</v>
      </c>
      <c r="FG127">
        <v>26.981200000000001</v>
      </c>
      <c r="FH127">
        <v>27.020800000000001</v>
      </c>
      <c r="FI127">
        <v>34.806100000000001</v>
      </c>
      <c r="FJ127">
        <v>16.949300000000001</v>
      </c>
      <c r="FK127">
        <v>53.991900000000001</v>
      </c>
      <c r="FL127">
        <v>25</v>
      </c>
      <c r="FM127">
        <v>757.16399999999999</v>
      </c>
      <c r="FN127">
        <v>20</v>
      </c>
      <c r="FO127">
        <v>97.055199999999999</v>
      </c>
      <c r="FP127">
        <v>99.617599999999996</v>
      </c>
    </row>
    <row r="128" spans="1:172" x14ac:dyDescent="0.15">
      <c r="A128">
        <v>112</v>
      </c>
      <c r="B128">
        <v>1617086623.5</v>
      </c>
      <c r="C128">
        <v>445.5</v>
      </c>
      <c r="D128" t="s">
        <v>509</v>
      </c>
      <c r="E128" t="s">
        <v>510</v>
      </c>
      <c r="F128">
        <v>0</v>
      </c>
      <c r="G128">
        <v>1617086623.5</v>
      </c>
      <c r="H128">
        <f t="shared" si="150"/>
        <v>9.1034564697729326E-4</v>
      </c>
      <c r="I128">
        <f t="shared" si="151"/>
        <v>0.91034564697729325</v>
      </c>
      <c r="J128">
        <f t="shared" si="152"/>
        <v>8.32325638780463</v>
      </c>
      <c r="K128">
        <f t="shared" si="153"/>
        <v>729.87099999999998</v>
      </c>
      <c r="L128">
        <f t="shared" si="154"/>
        <v>532.50992525241122</v>
      </c>
      <c r="M128">
        <f t="shared" si="155"/>
        <v>53.868509619160214</v>
      </c>
      <c r="N128">
        <f t="shared" si="156"/>
        <v>73.833483884097888</v>
      </c>
      <c r="O128">
        <f t="shared" si="157"/>
        <v>7.2982720794038988E-2</v>
      </c>
      <c r="P128">
        <f t="shared" si="158"/>
        <v>2.9502320552970396</v>
      </c>
      <c r="Q128">
        <f t="shared" si="159"/>
        <v>7.199435601017401E-2</v>
      </c>
      <c r="R128">
        <f t="shared" si="160"/>
        <v>4.508415800455956E-2</v>
      </c>
      <c r="S128">
        <f t="shared" si="161"/>
        <v>193.81022700000003</v>
      </c>
      <c r="T128">
        <f t="shared" si="162"/>
        <v>27.543982251827231</v>
      </c>
      <c r="U128">
        <f t="shared" si="163"/>
        <v>26.1632</v>
      </c>
      <c r="V128">
        <f t="shared" si="164"/>
        <v>3.4069816743961385</v>
      </c>
      <c r="W128">
        <f t="shared" si="165"/>
        <v>61.71548509631004</v>
      </c>
      <c r="X128">
        <f t="shared" si="166"/>
        <v>2.16306612517623</v>
      </c>
      <c r="Y128">
        <f t="shared" si="167"/>
        <v>3.5049001426476014</v>
      </c>
      <c r="Z128">
        <f t="shared" si="168"/>
        <v>1.2439155492199085</v>
      </c>
      <c r="AA128">
        <f t="shared" si="169"/>
        <v>-40.146243031698631</v>
      </c>
      <c r="AB128">
        <f t="shared" si="170"/>
        <v>76.393112944453037</v>
      </c>
      <c r="AC128">
        <f t="shared" si="171"/>
        <v>5.5549414169249465</v>
      </c>
      <c r="AD128">
        <f t="shared" si="172"/>
        <v>235.61203832967936</v>
      </c>
      <c r="AE128">
        <f t="shared" si="173"/>
        <v>15.01598725785616</v>
      </c>
      <c r="AF128">
        <f t="shared" si="174"/>
        <v>0.92751610585897248</v>
      </c>
      <c r="AG128">
        <f t="shared" si="175"/>
        <v>8.32325638780463</v>
      </c>
      <c r="AH128">
        <v>765.31555019063705</v>
      </c>
      <c r="AI128">
        <v>745.00446666666596</v>
      </c>
      <c r="AJ128">
        <v>1.6839653387676601</v>
      </c>
      <c r="AK128">
        <v>66.499915544852101</v>
      </c>
      <c r="AL128">
        <f t="shared" si="176"/>
        <v>0.91034564697729325</v>
      </c>
      <c r="AM128">
        <v>20.028056690562799</v>
      </c>
      <c r="AN128">
        <v>21.383678181818201</v>
      </c>
      <c r="AO128">
        <v>-3.5786060606066601E-3</v>
      </c>
      <c r="AP128">
        <v>79.88</v>
      </c>
      <c r="AQ128">
        <v>0</v>
      </c>
      <c r="AR128">
        <v>0</v>
      </c>
      <c r="AS128">
        <f t="shared" si="177"/>
        <v>1</v>
      </c>
      <c r="AT128">
        <f t="shared" si="178"/>
        <v>0</v>
      </c>
      <c r="AU128">
        <f t="shared" si="179"/>
        <v>53565.256743152058</v>
      </c>
      <c r="AV128" t="s">
        <v>286</v>
      </c>
      <c r="AW128" t="s">
        <v>286</v>
      </c>
      <c r="AX128">
        <v>0</v>
      </c>
      <c r="AY128">
        <v>0</v>
      </c>
      <c r="AZ128" t="e">
        <f t="shared" si="180"/>
        <v>#DIV/0!</v>
      </c>
      <c r="BA128">
        <v>0</v>
      </c>
      <c r="BB128" t="s">
        <v>286</v>
      </c>
      <c r="BC128" t="s">
        <v>286</v>
      </c>
      <c r="BD128">
        <v>0</v>
      </c>
      <c r="BE128">
        <v>0</v>
      </c>
      <c r="BF128" t="e">
        <f t="shared" si="181"/>
        <v>#DIV/0!</v>
      </c>
      <c r="BG128">
        <v>0.5</v>
      </c>
      <c r="BH128">
        <f t="shared" si="182"/>
        <v>1009.1715</v>
      </c>
      <c r="BI128">
        <f t="shared" si="183"/>
        <v>8.32325638780463</v>
      </c>
      <c r="BJ128" t="e">
        <f t="shared" si="184"/>
        <v>#DIV/0!</v>
      </c>
      <c r="BK128">
        <f t="shared" si="185"/>
        <v>8.2476134014928381E-3</v>
      </c>
      <c r="BL128" t="e">
        <f t="shared" si="186"/>
        <v>#DIV/0!</v>
      </c>
      <c r="BM128" t="e">
        <f t="shared" si="187"/>
        <v>#DIV/0!</v>
      </c>
      <c r="BN128" t="s">
        <v>286</v>
      </c>
      <c r="BO128">
        <v>0</v>
      </c>
      <c r="BP128" t="e">
        <f t="shared" si="188"/>
        <v>#DIV/0!</v>
      </c>
      <c r="BQ128" t="e">
        <f t="shared" si="189"/>
        <v>#DIV/0!</v>
      </c>
      <c r="BR128" t="e">
        <f t="shared" si="190"/>
        <v>#DIV/0!</v>
      </c>
      <c r="BS128" t="e">
        <f t="shared" si="191"/>
        <v>#DIV/0!</v>
      </c>
      <c r="BT128" t="e">
        <f t="shared" si="192"/>
        <v>#DIV/0!</v>
      </c>
      <c r="BU128" t="e">
        <f t="shared" si="193"/>
        <v>#DIV/0!</v>
      </c>
      <c r="BV128" t="e">
        <f t="shared" si="194"/>
        <v>#DIV/0!</v>
      </c>
      <c r="BW128" t="e">
        <f t="shared" si="195"/>
        <v>#DIV/0!</v>
      </c>
      <c r="BX128">
        <f t="shared" si="196"/>
        <v>1199.98</v>
      </c>
      <c r="BY128">
        <f t="shared" si="197"/>
        <v>1009.1715</v>
      </c>
      <c r="BZ128">
        <f t="shared" si="198"/>
        <v>0.84099026650444175</v>
      </c>
      <c r="CA128">
        <f t="shared" si="199"/>
        <v>0.16151121435357257</v>
      </c>
      <c r="CB128">
        <v>9</v>
      </c>
      <c r="CC128">
        <v>0.5</v>
      </c>
      <c r="CD128" t="s">
        <v>287</v>
      </c>
      <c r="CE128">
        <v>2</v>
      </c>
      <c r="CF128" t="b">
        <v>1</v>
      </c>
      <c r="CG128">
        <v>1617086623.5</v>
      </c>
      <c r="CH128">
        <v>729.87099999999998</v>
      </c>
      <c r="CI128">
        <v>753.41</v>
      </c>
      <c r="CJ128">
        <v>21.3827</v>
      </c>
      <c r="CK128">
        <v>20.0212</v>
      </c>
      <c r="CL128">
        <v>725.50900000000001</v>
      </c>
      <c r="CM128">
        <v>21.400400000000001</v>
      </c>
      <c r="CN128">
        <v>600.01099999999997</v>
      </c>
      <c r="CO128">
        <v>101.114</v>
      </c>
      <c r="CP128">
        <v>4.5634899999999999E-2</v>
      </c>
      <c r="CQ128">
        <v>26.6435</v>
      </c>
      <c r="CR128">
        <v>26.1632</v>
      </c>
      <c r="CS128">
        <v>999.9</v>
      </c>
      <c r="CT128">
        <v>0</v>
      </c>
      <c r="CU128">
        <v>0</v>
      </c>
      <c r="CV128">
        <v>10006.9</v>
      </c>
      <c r="CW128">
        <v>0</v>
      </c>
      <c r="CX128">
        <v>43.207900000000002</v>
      </c>
      <c r="CY128">
        <v>1199.98</v>
      </c>
      <c r="CZ128">
        <v>0.96699000000000002</v>
      </c>
      <c r="DA128">
        <v>3.3009499999999997E-2</v>
      </c>
      <c r="DB128">
        <v>0</v>
      </c>
      <c r="DC128">
        <v>2.7018</v>
      </c>
      <c r="DD128">
        <v>0</v>
      </c>
      <c r="DE128">
        <v>3615.56</v>
      </c>
      <c r="DF128">
        <v>10372</v>
      </c>
      <c r="DG128">
        <v>39.75</v>
      </c>
      <c r="DH128">
        <v>42.686999999999998</v>
      </c>
      <c r="DI128">
        <v>41.5</v>
      </c>
      <c r="DJ128">
        <v>40.875</v>
      </c>
      <c r="DK128">
        <v>39.936999999999998</v>
      </c>
      <c r="DL128">
        <v>1160.3699999999999</v>
      </c>
      <c r="DM128">
        <v>39.61</v>
      </c>
      <c r="DN128">
        <v>0</v>
      </c>
      <c r="DO128">
        <v>1617086624.5</v>
      </c>
      <c r="DP128">
        <v>0</v>
      </c>
      <c r="DQ128">
        <v>2.6275919999999999</v>
      </c>
      <c r="DR128">
        <v>-0.69027694002887197</v>
      </c>
      <c r="DS128">
        <v>-11.3115384166491</v>
      </c>
      <c r="DT128">
        <v>3616.8824</v>
      </c>
      <c r="DU128">
        <v>15</v>
      </c>
      <c r="DV128">
        <v>1617085932.5</v>
      </c>
      <c r="DW128" t="s">
        <v>288</v>
      </c>
      <c r="DX128">
        <v>1617085932.5</v>
      </c>
      <c r="DY128">
        <v>1617085930.5</v>
      </c>
      <c r="DZ128">
        <v>3</v>
      </c>
      <c r="EA128">
        <v>4.1000000000000002E-2</v>
      </c>
      <c r="EB128">
        <v>4.0000000000000001E-3</v>
      </c>
      <c r="EC128">
        <v>4.3620000000000001</v>
      </c>
      <c r="ED128">
        <v>-1.7999999999999999E-2</v>
      </c>
      <c r="EE128">
        <v>400</v>
      </c>
      <c r="EF128">
        <v>20</v>
      </c>
      <c r="EG128">
        <v>0.24</v>
      </c>
      <c r="EH128">
        <v>0.04</v>
      </c>
      <c r="EI128">
        <v>100</v>
      </c>
      <c r="EJ128">
        <v>100</v>
      </c>
      <c r="EK128">
        <v>4.3620000000000001</v>
      </c>
      <c r="EL128">
        <v>-1.77E-2</v>
      </c>
      <c r="EM128">
        <v>4.3617000000000399</v>
      </c>
      <c r="EN128">
        <v>0</v>
      </c>
      <c r="EO128">
        <v>0</v>
      </c>
      <c r="EP128">
        <v>0</v>
      </c>
      <c r="EQ128">
        <v>-1.7669999999998999E-2</v>
      </c>
      <c r="ER128">
        <v>0</v>
      </c>
      <c r="ES128">
        <v>0</v>
      </c>
      <c r="ET128">
        <v>0</v>
      </c>
      <c r="EU128">
        <v>-1</v>
      </c>
      <c r="EV128">
        <v>-1</v>
      </c>
      <c r="EW128">
        <v>-1</v>
      </c>
      <c r="EX128">
        <v>-1</v>
      </c>
      <c r="EY128">
        <v>11.5</v>
      </c>
      <c r="EZ128">
        <v>11.6</v>
      </c>
      <c r="FA128">
        <v>18</v>
      </c>
      <c r="FB128">
        <v>646.28599999999994</v>
      </c>
      <c r="FC128">
        <v>394.26900000000001</v>
      </c>
      <c r="FD128">
        <v>25</v>
      </c>
      <c r="FE128">
        <v>27.0092</v>
      </c>
      <c r="FF128">
        <v>30.000299999999999</v>
      </c>
      <c r="FG128">
        <v>26.981200000000001</v>
      </c>
      <c r="FH128">
        <v>27.020800000000001</v>
      </c>
      <c r="FI128">
        <v>35.055500000000002</v>
      </c>
      <c r="FJ128">
        <v>16.949300000000001</v>
      </c>
      <c r="FK128">
        <v>53.991900000000001</v>
      </c>
      <c r="FL128">
        <v>25</v>
      </c>
      <c r="FM128">
        <v>763.88599999999997</v>
      </c>
      <c r="FN128">
        <v>20</v>
      </c>
      <c r="FO128">
        <v>97.055700000000002</v>
      </c>
      <c r="FP128">
        <v>99.617800000000003</v>
      </c>
    </row>
    <row r="129" spans="1:172" x14ac:dyDescent="0.15">
      <c r="A129">
        <v>113</v>
      </c>
      <c r="B129">
        <v>1617086627.5</v>
      </c>
      <c r="C129">
        <v>449.5</v>
      </c>
      <c r="D129" t="s">
        <v>511</v>
      </c>
      <c r="E129" t="s">
        <v>512</v>
      </c>
      <c r="F129">
        <v>0</v>
      </c>
      <c r="G129">
        <v>1617086627.5</v>
      </c>
      <c r="H129">
        <f t="shared" si="150"/>
        <v>9.0856092839287656E-4</v>
      </c>
      <c r="I129">
        <f t="shared" si="151"/>
        <v>0.90856092839287661</v>
      </c>
      <c r="J129">
        <f t="shared" si="152"/>
        <v>8.2581119877452682</v>
      </c>
      <c r="K129">
        <f t="shared" si="153"/>
        <v>736.60599999999999</v>
      </c>
      <c r="L129">
        <f t="shared" si="154"/>
        <v>539.86072979797746</v>
      </c>
      <c r="M129">
        <f t="shared" si="155"/>
        <v>54.611662243835816</v>
      </c>
      <c r="N129">
        <f t="shared" si="156"/>
        <v>74.514177191285015</v>
      </c>
      <c r="O129">
        <f t="shared" si="157"/>
        <v>7.2716111245289469E-2</v>
      </c>
      <c r="P129">
        <f t="shared" si="158"/>
        <v>2.9478998846391864</v>
      </c>
      <c r="Q129">
        <f t="shared" si="159"/>
        <v>7.1734137056593997E-2</v>
      </c>
      <c r="R129">
        <f t="shared" si="160"/>
        <v>4.4920957323213703E-2</v>
      </c>
      <c r="S129">
        <f t="shared" si="161"/>
        <v>193.80863100000002</v>
      </c>
      <c r="T129">
        <f t="shared" si="162"/>
        <v>27.544598726005617</v>
      </c>
      <c r="U129">
        <f t="shared" si="163"/>
        <v>26.166899999999998</v>
      </c>
      <c r="V129">
        <f t="shared" si="164"/>
        <v>3.4077267629897285</v>
      </c>
      <c r="W129">
        <f t="shared" si="165"/>
        <v>61.679846830973041</v>
      </c>
      <c r="X129">
        <f t="shared" si="166"/>
        <v>2.1617533866952505</v>
      </c>
      <c r="Y129">
        <f t="shared" si="167"/>
        <v>3.5047969438369426</v>
      </c>
      <c r="Z129">
        <f t="shared" si="168"/>
        <v>1.245973376294478</v>
      </c>
      <c r="AA129">
        <f t="shared" si="169"/>
        <v>-40.067536942125855</v>
      </c>
      <c r="AB129">
        <f t="shared" si="170"/>
        <v>75.665229722256342</v>
      </c>
      <c r="AC129">
        <f t="shared" si="171"/>
        <v>5.5064542553123719</v>
      </c>
      <c r="AD129">
        <f t="shared" si="172"/>
        <v>234.9127780354429</v>
      </c>
      <c r="AE129">
        <f t="shared" si="173"/>
        <v>15.057105083031232</v>
      </c>
      <c r="AF129">
        <f t="shared" si="174"/>
        <v>0.9191867569665888</v>
      </c>
      <c r="AG129">
        <f t="shared" si="175"/>
        <v>8.2581119877452682</v>
      </c>
      <c r="AH129">
        <v>772.24651100915696</v>
      </c>
      <c r="AI129">
        <v>751.83497575757599</v>
      </c>
      <c r="AJ129">
        <v>1.72846971839357</v>
      </c>
      <c r="AK129">
        <v>66.499915544852101</v>
      </c>
      <c r="AL129">
        <f t="shared" si="176"/>
        <v>0.90856092839287661</v>
      </c>
      <c r="AM129">
        <v>20.0207684384416</v>
      </c>
      <c r="AN129">
        <v>21.371236969697001</v>
      </c>
      <c r="AO129">
        <v>-3.1047878787816901E-3</v>
      </c>
      <c r="AP129">
        <v>79.88</v>
      </c>
      <c r="AQ129">
        <v>0</v>
      </c>
      <c r="AR129">
        <v>0</v>
      </c>
      <c r="AS129">
        <f t="shared" si="177"/>
        <v>1</v>
      </c>
      <c r="AT129">
        <f t="shared" si="178"/>
        <v>0</v>
      </c>
      <c r="AU129">
        <f t="shared" si="179"/>
        <v>53497.302937108856</v>
      </c>
      <c r="AV129" t="s">
        <v>286</v>
      </c>
      <c r="AW129" t="s">
        <v>286</v>
      </c>
      <c r="AX129">
        <v>0</v>
      </c>
      <c r="AY129">
        <v>0</v>
      </c>
      <c r="AZ129" t="e">
        <f t="shared" si="180"/>
        <v>#DIV/0!</v>
      </c>
      <c r="BA129">
        <v>0</v>
      </c>
      <c r="BB129" t="s">
        <v>286</v>
      </c>
      <c r="BC129" t="s">
        <v>286</v>
      </c>
      <c r="BD129">
        <v>0</v>
      </c>
      <c r="BE129">
        <v>0</v>
      </c>
      <c r="BF129" t="e">
        <f t="shared" si="181"/>
        <v>#DIV/0!</v>
      </c>
      <c r="BG129">
        <v>0.5</v>
      </c>
      <c r="BH129">
        <f t="shared" si="182"/>
        <v>1009.1631000000001</v>
      </c>
      <c r="BI129">
        <f t="shared" si="183"/>
        <v>8.2581119877452682</v>
      </c>
      <c r="BJ129" t="e">
        <f t="shared" si="184"/>
        <v>#DIV/0!</v>
      </c>
      <c r="BK129">
        <f t="shared" si="185"/>
        <v>8.1831291569670617E-3</v>
      </c>
      <c r="BL129" t="e">
        <f t="shared" si="186"/>
        <v>#DIV/0!</v>
      </c>
      <c r="BM129" t="e">
        <f t="shared" si="187"/>
        <v>#DIV/0!</v>
      </c>
      <c r="BN129" t="s">
        <v>286</v>
      </c>
      <c r="BO129">
        <v>0</v>
      </c>
      <c r="BP129" t="e">
        <f t="shared" si="188"/>
        <v>#DIV/0!</v>
      </c>
      <c r="BQ129" t="e">
        <f t="shared" si="189"/>
        <v>#DIV/0!</v>
      </c>
      <c r="BR129" t="e">
        <f t="shared" si="190"/>
        <v>#DIV/0!</v>
      </c>
      <c r="BS129" t="e">
        <f t="shared" si="191"/>
        <v>#DIV/0!</v>
      </c>
      <c r="BT129" t="e">
        <f t="shared" si="192"/>
        <v>#DIV/0!</v>
      </c>
      <c r="BU129" t="e">
        <f t="shared" si="193"/>
        <v>#DIV/0!</v>
      </c>
      <c r="BV129" t="e">
        <f t="shared" si="194"/>
        <v>#DIV/0!</v>
      </c>
      <c r="BW129" t="e">
        <f t="shared" si="195"/>
        <v>#DIV/0!</v>
      </c>
      <c r="BX129">
        <f t="shared" si="196"/>
        <v>1199.97</v>
      </c>
      <c r="BY129">
        <f t="shared" si="197"/>
        <v>1009.1631000000001</v>
      </c>
      <c r="BZ129">
        <f t="shared" si="198"/>
        <v>0.84099027475686894</v>
      </c>
      <c r="CA129">
        <f t="shared" si="199"/>
        <v>0.16151123028075703</v>
      </c>
      <c r="CB129">
        <v>9</v>
      </c>
      <c r="CC129">
        <v>0.5</v>
      </c>
      <c r="CD129" t="s">
        <v>287</v>
      </c>
      <c r="CE129">
        <v>2</v>
      </c>
      <c r="CF129" t="b">
        <v>1</v>
      </c>
      <c r="CG129">
        <v>1617086627.5</v>
      </c>
      <c r="CH129">
        <v>736.60599999999999</v>
      </c>
      <c r="CI129">
        <v>760.20699999999999</v>
      </c>
      <c r="CJ129">
        <v>21.369900000000001</v>
      </c>
      <c r="CK129">
        <v>20.020600000000002</v>
      </c>
      <c r="CL129">
        <v>732.245</v>
      </c>
      <c r="CM129">
        <v>21.387599999999999</v>
      </c>
      <c r="CN129">
        <v>600.00699999999995</v>
      </c>
      <c r="CO129">
        <v>101.113</v>
      </c>
      <c r="CP129">
        <v>4.5797499999999998E-2</v>
      </c>
      <c r="CQ129">
        <v>26.643000000000001</v>
      </c>
      <c r="CR129">
        <v>26.166899999999998</v>
      </c>
      <c r="CS129">
        <v>999.9</v>
      </c>
      <c r="CT129">
        <v>0</v>
      </c>
      <c r="CU129">
        <v>0</v>
      </c>
      <c r="CV129">
        <v>9993.75</v>
      </c>
      <c r="CW129">
        <v>0</v>
      </c>
      <c r="CX129">
        <v>43.136499999999998</v>
      </c>
      <c r="CY129">
        <v>1199.97</v>
      </c>
      <c r="CZ129">
        <v>0.96699000000000002</v>
      </c>
      <c r="DA129">
        <v>3.3009499999999997E-2</v>
      </c>
      <c r="DB129">
        <v>0</v>
      </c>
      <c r="DC129">
        <v>2.4277000000000002</v>
      </c>
      <c r="DD129">
        <v>0</v>
      </c>
      <c r="DE129">
        <v>3614.2</v>
      </c>
      <c r="DF129">
        <v>10372</v>
      </c>
      <c r="DG129">
        <v>39.75</v>
      </c>
      <c r="DH129">
        <v>42.686999999999998</v>
      </c>
      <c r="DI129">
        <v>41.5</v>
      </c>
      <c r="DJ129">
        <v>41</v>
      </c>
      <c r="DK129">
        <v>39.936999999999998</v>
      </c>
      <c r="DL129">
        <v>1160.3599999999999</v>
      </c>
      <c r="DM129">
        <v>39.61</v>
      </c>
      <c r="DN129">
        <v>0</v>
      </c>
      <c r="DO129">
        <v>1617086628.0999999</v>
      </c>
      <c r="DP129">
        <v>0</v>
      </c>
      <c r="DQ129">
        <v>2.5878480000000001</v>
      </c>
      <c r="DR129">
        <v>-0.167615396636627</v>
      </c>
      <c r="DS129">
        <v>-13.599230771737201</v>
      </c>
      <c r="DT129">
        <v>3616.2251999999999</v>
      </c>
      <c r="DU129">
        <v>15</v>
      </c>
      <c r="DV129">
        <v>1617085932.5</v>
      </c>
      <c r="DW129" t="s">
        <v>288</v>
      </c>
      <c r="DX129">
        <v>1617085932.5</v>
      </c>
      <c r="DY129">
        <v>1617085930.5</v>
      </c>
      <c r="DZ129">
        <v>3</v>
      </c>
      <c r="EA129">
        <v>4.1000000000000002E-2</v>
      </c>
      <c r="EB129">
        <v>4.0000000000000001E-3</v>
      </c>
      <c r="EC129">
        <v>4.3620000000000001</v>
      </c>
      <c r="ED129">
        <v>-1.7999999999999999E-2</v>
      </c>
      <c r="EE129">
        <v>400</v>
      </c>
      <c r="EF129">
        <v>20</v>
      </c>
      <c r="EG129">
        <v>0.24</v>
      </c>
      <c r="EH129">
        <v>0.04</v>
      </c>
      <c r="EI129">
        <v>100</v>
      </c>
      <c r="EJ129">
        <v>100</v>
      </c>
      <c r="EK129">
        <v>4.3609999999999998</v>
      </c>
      <c r="EL129">
        <v>-1.77E-2</v>
      </c>
      <c r="EM129">
        <v>4.3617000000000399</v>
      </c>
      <c r="EN129">
        <v>0</v>
      </c>
      <c r="EO129">
        <v>0</v>
      </c>
      <c r="EP129">
        <v>0</v>
      </c>
      <c r="EQ129">
        <v>-1.7669999999998999E-2</v>
      </c>
      <c r="ER129">
        <v>0</v>
      </c>
      <c r="ES129">
        <v>0</v>
      </c>
      <c r="ET129">
        <v>0</v>
      </c>
      <c r="EU129">
        <v>-1</v>
      </c>
      <c r="EV129">
        <v>-1</v>
      </c>
      <c r="EW129">
        <v>-1</v>
      </c>
      <c r="EX129">
        <v>-1</v>
      </c>
      <c r="EY129">
        <v>11.6</v>
      </c>
      <c r="EZ129">
        <v>11.6</v>
      </c>
      <c r="FA129">
        <v>18</v>
      </c>
      <c r="FB129">
        <v>646.15</v>
      </c>
      <c r="FC129">
        <v>394.40699999999998</v>
      </c>
      <c r="FD129">
        <v>24.9998</v>
      </c>
      <c r="FE129">
        <v>27.0092</v>
      </c>
      <c r="FF129">
        <v>30.0001</v>
      </c>
      <c r="FG129">
        <v>26.982800000000001</v>
      </c>
      <c r="FH129">
        <v>27.021699999999999</v>
      </c>
      <c r="FI129">
        <v>35.300899999999999</v>
      </c>
      <c r="FJ129">
        <v>16.949300000000001</v>
      </c>
      <c r="FK129">
        <v>53.991900000000001</v>
      </c>
      <c r="FL129">
        <v>25</v>
      </c>
      <c r="FM129">
        <v>770.58299999999997</v>
      </c>
      <c r="FN129">
        <v>20</v>
      </c>
      <c r="FO129">
        <v>97.055800000000005</v>
      </c>
      <c r="FP129">
        <v>99.617400000000004</v>
      </c>
    </row>
    <row r="130" spans="1:172" x14ac:dyDescent="0.15">
      <c r="A130">
        <v>114</v>
      </c>
      <c r="B130">
        <v>1617086631.5</v>
      </c>
      <c r="C130">
        <v>453.5</v>
      </c>
      <c r="D130" t="s">
        <v>513</v>
      </c>
      <c r="E130" t="s">
        <v>514</v>
      </c>
      <c r="F130">
        <v>0</v>
      </c>
      <c r="G130">
        <v>1617086631.5</v>
      </c>
      <c r="H130">
        <f t="shared" si="150"/>
        <v>9.0675304698305628E-4</v>
      </c>
      <c r="I130">
        <f t="shared" si="151"/>
        <v>0.90675304698305625</v>
      </c>
      <c r="J130">
        <f t="shared" si="152"/>
        <v>8.4204419402217177</v>
      </c>
      <c r="K130">
        <f t="shared" si="153"/>
        <v>743.26900000000001</v>
      </c>
      <c r="L130">
        <f t="shared" si="154"/>
        <v>542.34955348858682</v>
      </c>
      <c r="M130">
        <f t="shared" si="155"/>
        <v>54.862220029587426</v>
      </c>
      <c r="N130">
        <f t="shared" si="156"/>
        <v>75.186541884061</v>
      </c>
      <c r="O130">
        <f t="shared" si="157"/>
        <v>7.2534178958207893E-2</v>
      </c>
      <c r="P130">
        <f t="shared" si="158"/>
        <v>2.9518155841305624</v>
      </c>
      <c r="Q130">
        <f t="shared" si="159"/>
        <v>7.155835408479401E-2</v>
      </c>
      <c r="R130">
        <f t="shared" si="160"/>
        <v>4.4810551526316036E-2</v>
      </c>
      <c r="S130">
        <f t="shared" si="161"/>
        <v>193.811823</v>
      </c>
      <c r="T130">
        <f t="shared" si="162"/>
        <v>27.542870279124092</v>
      </c>
      <c r="U130">
        <f t="shared" si="163"/>
        <v>26.165199999999999</v>
      </c>
      <c r="V130">
        <f t="shared" si="164"/>
        <v>3.4073844073180193</v>
      </c>
      <c r="W130">
        <f t="shared" si="165"/>
        <v>61.658237690064801</v>
      </c>
      <c r="X130">
        <f t="shared" si="166"/>
        <v>2.1608560486935002</v>
      </c>
      <c r="Y130">
        <f t="shared" si="167"/>
        <v>3.5045699157919432</v>
      </c>
      <c r="Z130">
        <f t="shared" si="168"/>
        <v>1.2465283586245191</v>
      </c>
      <c r="AA130">
        <f t="shared" si="169"/>
        <v>-39.987809371952778</v>
      </c>
      <c r="AB130">
        <f t="shared" si="170"/>
        <v>75.861218920544246</v>
      </c>
      <c r="AC130">
        <f t="shared" si="171"/>
        <v>5.5133163744360152</v>
      </c>
      <c r="AD130">
        <f t="shared" si="172"/>
        <v>235.19854892302749</v>
      </c>
      <c r="AE130">
        <f t="shared" si="173"/>
        <v>15.083559521254326</v>
      </c>
      <c r="AF130">
        <f t="shared" si="174"/>
        <v>0.91489982596569974</v>
      </c>
      <c r="AG130">
        <f t="shared" si="175"/>
        <v>8.4204419402217177</v>
      </c>
      <c r="AH130">
        <v>779.14080391336097</v>
      </c>
      <c r="AI130">
        <v>758.64004848484797</v>
      </c>
      <c r="AJ130">
        <v>1.69348718912114</v>
      </c>
      <c r="AK130">
        <v>66.499915544852101</v>
      </c>
      <c r="AL130">
        <f t="shared" si="176"/>
        <v>0.90675304698305625</v>
      </c>
      <c r="AM130">
        <v>20.019553780432901</v>
      </c>
      <c r="AN130">
        <v>21.362312727272698</v>
      </c>
      <c r="AO130">
        <v>-2.1884242424149701E-3</v>
      </c>
      <c r="AP130">
        <v>79.88</v>
      </c>
      <c r="AQ130">
        <v>0</v>
      </c>
      <c r="AR130">
        <v>0</v>
      </c>
      <c r="AS130">
        <f t="shared" si="177"/>
        <v>1</v>
      </c>
      <c r="AT130">
        <f t="shared" si="178"/>
        <v>0</v>
      </c>
      <c r="AU130">
        <f t="shared" si="179"/>
        <v>53611.684238172013</v>
      </c>
      <c r="AV130" t="s">
        <v>286</v>
      </c>
      <c r="AW130" t="s">
        <v>286</v>
      </c>
      <c r="AX130">
        <v>0</v>
      </c>
      <c r="AY130">
        <v>0</v>
      </c>
      <c r="AZ130" t="e">
        <f t="shared" si="180"/>
        <v>#DIV/0!</v>
      </c>
      <c r="BA130">
        <v>0</v>
      </c>
      <c r="BB130" t="s">
        <v>286</v>
      </c>
      <c r="BC130" t="s">
        <v>286</v>
      </c>
      <c r="BD130">
        <v>0</v>
      </c>
      <c r="BE130">
        <v>0</v>
      </c>
      <c r="BF130" t="e">
        <f t="shared" si="181"/>
        <v>#DIV/0!</v>
      </c>
      <c r="BG130">
        <v>0.5</v>
      </c>
      <c r="BH130">
        <f t="shared" si="182"/>
        <v>1009.1799000000001</v>
      </c>
      <c r="BI130">
        <f t="shared" si="183"/>
        <v>8.4204419402217177</v>
      </c>
      <c r="BJ130" t="e">
        <f t="shared" si="184"/>
        <v>#DIV/0!</v>
      </c>
      <c r="BK130">
        <f t="shared" si="185"/>
        <v>8.3438462658855152E-3</v>
      </c>
      <c r="BL130" t="e">
        <f t="shared" si="186"/>
        <v>#DIV/0!</v>
      </c>
      <c r="BM130" t="e">
        <f t="shared" si="187"/>
        <v>#DIV/0!</v>
      </c>
      <c r="BN130" t="s">
        <v>286</v>
      </c>
      <c r="BO130">
        <v>0</v>
      </c>
      <c r="BP130" t="e">
        <f t="shared" si="188"/>
        <v>#DIV/0!</v>
      </c>
      <c r="BQ130" t="e">
        <f t="shared" si="189"/>
        <v>#DIV/0!</v>
      </c>
      <c r="BR130" t="e">
        <f t="shared" si="190"/>
        <v>#DIV/0!</v>
      </c>
      <c r="BS130" t="e">
        <f t="shared" si="191"/>
        <v>#DIV/0!</v>
      </c>
      <c r="BT130" t="e">
        <f t="shared" si="192"/>
        <v>#DIV/0!</v>
      </c>
      <c r="BU130" t="e">
        <f t="shared" si="193"/>
        <v>#DIV/0!</v>
      </c>
      <c r="BV130" t="e">
        <f t="shared" si="194"/>
        <v>#DIV/0!</v>
      </c>
      <c r="BW130" t="e">
        <f t="shared" si="195"/>
        <v>#DIV/0!</v>
      </c>
      <c r="BX130">
        <f t="shared" si="196"/>
        <v>1199.99</v>
      </c>
      <c r="BY130">
        <f t="shared" si="197"/>
        <v>1009.1799000000001</v>
      </c>
      <c r="BZ130">
        <f t="shared" si="198"/>
        <v>0.84099025825215212</v>
      </c>
      <c r="CA130">
        <f t="shared" si="199"/>
        <v>0.16151119842665357</v>
      </c>
      <c r="CB130">
        <v>9</v>
      </c>
      <c r="CC130">
        <v>0.5</v>
      </c>
      <c r="CD130" t="s">
        <v>287</v>
      </c>
      <c r="CE130">
        <v>2</v>
      </c>
      <c r="CF130" t="b">
        <v>1</v>
      </c>
      <c r="CG130">
        <v>1617086631.5</v>
      </c>
      <c r="CH130">
        <v>743.26900000000001</v>
      </c>
      <c r="CI130">
        <v>766.91200000000003</v>
      </c>
      <c r="CJ130">
        <v>21.361499999999999</v>
      </c>
      <c r="CK130">
        <v>20.018599999999999</v>
      </c>
      <c r="CL130">
        <v>738.90700000000004</v>
      </c>
      <c r="CM130">
        <v>21.379200000000001</v>
      </c>
      <c r="CN130">
        <v>600.05999999999995</v>
      </c>
      <c r="CO130">
        <v>101.111</v>
      </c>
      <c r="CP130">
        <v>4.5568999999999998E-2</v>
      </c>
      <c r="CQ130">
        <v>26.6419</v>
      </c>
      <c r="CR130">
        <v>26.165199999999999</v>
      </c>
      <c r="CS130">
        <v>999.9</v>
      </c>
      <c r="CT130">
        <v>0</v>
      </c>
      <c r="CU130">
        <v>0</v>
      </c>
      <c r="CV130">
        <v>10016.200000000001</v>
      </c>
      <c r="CW130">
        <v>0</v>
      </c>
      <c r="CX130">
        <v>43.12</v>
      </c>
      <c r="CY130">
        <v>1199.99</v>
      </c>
      <c r="CZ130">
        <v>0.96699000000000002</v>
      </c>
      <c r="DA130">
        <v>3.3009499999999997E-2</v>
      </c>
      <c r="DB130">
        <v>0</v>
      </c>
      <c r="DC130">
        <v>2.5205000000000002</v>
      </c>
      <c r="DD130">
        <v>0</v>
      </c>
      <c r="DE130">
        <v>3612.37</v>
      </c>
      <c r="DF130">
        <v>10372.1</v>
      </c>
      <c r="DG130">
        <v>39.811999999999998</v>
      </c>
      <c r="DH130">
        <v>42.686999999999998</v>
      </c>
      <c r="DI130">
        <v>41.436999999999998</v>
      </c>
      <c r="DJ130">
        <v>40.936999999999998</v>
      </c>
      <c r="DK130">
        <v>39.936999999999998</v>
      </c>
      <c r="DL130">
        <v>1160.3800000000001</v>
      </c>
      <c r="DM130">
        <v>39.61</v>
      </c>
      <c r="DN130">
        <v>0</v>
      </c>
      <c r="DO130">
        <v>1617086632.3</v>
      </c>
      <c r="DP130">
        <v>0</v>
      </c>
      <c r="DQ130">
        <v>2.58100384615385</v>
      </c>
      <c r="DR130">
        <v>-0.19989401874146201</v>
      </c>
      <c r="DS130">
        <v>-17.380170940240902</v>
      </c>
      <c r="DT130">
        <v>3615.1234615384601</v>
      </c>
      <c r="DU130">
        <v>15</v>
      </c>
      <c r="DV130">
        <v>1617085932.5</v>
      </c>
      <c r="DW130" t="s">
        <v>288</v>
      </c>
      <c r="DX130">
        <v>1617085932.5</v>
      </c>
      <c r="DY130">
        <v>1617085930.5</v>
      </c>
      <c r="DZ130">
        <v>3</v>
      </c>
      <c r="EA130">
        <v>4.1000000000000002E-2</v>
      </c>
      <c r="EB130">
        <v>4.0000000000000001E-3</v>
      </c>
      <c r="EC130">
        <v>4.3620000000000001</v>
      </c>
      <c r="ED130">
        <v>-1.7999999999999999E-2</v>
      </c>
      <c r="EE130">
        <v>400</v>
      </c>
      <c r="EF130">
        <v>20</v>
      </c>
      <c r="EG130">
        <v>0.24</v>
      </c>
      <c r="EH130">
        <v>0.04</v>
      </c>
      <c r="EI130">
        <v>100</v>
      </c>
      <c r="EJ130">
        <v>100</v>
      </c>
      <c r="EK130">
        <v>4.3620000000000001</v>
      </c>
      <c r="EL130">
        <v>-1.77E-2</v>
      </c>
      <c r="EM130">
        <v>4.3617000000000399</v>
      </c>
      <c r="EN130">
        <v>0</v>
      </c>
      <c r="EO130">
        <v>0</v>
      </c>
      <c r="EP130">
        <v>0</v>
      </c>
      <c r="EQ130">
        <v>-1.7669999999998999E-2</v>
      </c>
      <c r="ER130">
        <v>0</v>
      </c>
      <c r="ES130">
        <v>0</v>
      </c>
      <c r="ET130">
        <v>0</v>
      </c>
      <c r="EU130">
        <v>-1</v>
      </c>
      <c r="EV130">
        <v>-1</v>
      </c>
      <c r="EW130">
        <v>-1</v>
      </c>
      <c r="EX130">
        <v>-1</v>
      </c>
      <c r="EY130">
        <v>11.7</v>
      </c>
      <c r="EZ130">
        <v>11.7</v>
      </c>
      <c r="FA130">
        <v>18</v>
      </c>
      <c r="FB130">
        <v>646.178</v>
      </c>
      <c r="FC130">
        <v>394.30200000000002</v>
      </c>
      <c r="FD130">
        <v>24.9998</v>
      </c>
      <c r="FE130">
        <v>27.011399999999998</v>
      </c>
      <c r="FF130">
        <v>30.0001</v>
      </c>
      <c r="FG130">
        <v>26.9834</v>
      </c>
      <c r="FH130">
        <v>27.023099999999999</v>
      </c>
      <c r="FI130">
        <v>35.548900000000003</v>
      </c>
      <c r="FJ130">
        <v>16.949300000000001</v>
      </c>
      <c r="FK130">
        <v>53.991900000000001</v>
      </c>
      <c r="FL130">
        <v>25</v>
      </c>
      <c r="FM130">
        <v>777.31700000000001</v>
      </c>
      <c r="FN130">
        <v>20</v>
      </c>
      <c r="FO130">
        <v>97.055599999999998</v>
      </c>
      <c r="FP130">
        <v>99.616500000000002</v>
      </c>
    </row>
    <row r="131" spans="1:172" x14ac:dyDescent="0.15">
      <c r="A131">
        <v>115</v>
      </c>
      <c r="B131">
        <v>1617086635.5</v>
      </c>
      <c r="C131">
        <v>457.5</v>
      </c>
      <c r="D131" t="s">
        <v>515</v>
      </c>
      <c r="E131" t="s">
        <v>516</v>
      </c>
      <c r="F131">
        <v>0</v>
      </c>
      <c r="G131">
        <v>1617086635.5</v>
      </c>
      <c r="H131">
        <f t="shared" si="150"/>
        <v>9.0326084609409021E-4</v>
      </c>
      <c r="I131">
        <f t="shared" si="151"/>
        <v>0.90326084609409019</v>
      </c>
      <c r="J131">
        <f t="shared" si="152"/>
        <v>8.4236363173954345</v>
      </c>
      <c r="K131">
        <f t="shared" si="153"/>
        <v>749.91600000000005</v>
      </c>
      <c r="L131">
        <f t="shared" si="154"/>
        <v>547.8296778993415</v>
      </c>
      <c r="M131">
        <f t="shared" si="155"/>
        <v>55.417096583946261</v>
      </c>
      <c r="N131">
        <f t="shared" si="156"/>
        <v>75.859649592555598</v>
      </c>
      <c r="O131">
        <f t="shared" si="157"/>
        <v>7.2164029896870277E-2</v>
      </c>
      <c r="P131">
        <f t="shared" si="158"/>
        <v>2.9466723354454794</v>
      </c>
      <c r="Q131">
        <f t="shared" si="159"/>
        <v>7.1196405901672699E-2</v>
      </c>
      <c r="R131">
        <f t="shared" si="160"/>
        <v>4.458360988144891E-2</v>
      </c>
      <c r="S131">
        <f t="shared" si="161"/>
        <v>193.81022700000003</v>
      </c>
      <c r="T131">
        <f t="shared" si="162"/>
        <v>27.547728516451649</v>
      </c>
      <c r="U131">
        <f t="shared" si="163"/>
        <v>26.1692</v>
      </c>
      <c r="V131">
        <f t="shared" si="164"/>
        <v>3.4081899978900534</v>
      </c>
      <c r="W131">
        <f t="shared" si="165"/>
        <v>61.62867801541109</v>
      </c>
      <c r="X131">
        <f t="shared" si="166"/>
        <v>2.1601381079072199</v>
      </c>
      <c r="Y131">
        <f t="shared" si="167"/>
        <v>3.5050859071925053</v>
      </c>
      <c r="Z131">
        <f t="shared" si="168"/>
        <v>1.2480518899828335</v>
      </c>
      <c r="AA131">
        <f t="shared" si="169"/>
        <v>-39.833803312749382</v>
      </c>
      <c r="AB131">
        <f t="shared" si="170"/>
        <v>75.490746700344786</v>
      </c>
      <c r="AC131">
        <f t="shared" si="171"/>
        <v>5.49614694540083</v>
      </c>
      <c r="AD131">
        <f t="shared" si="172"/>
        <v>234.96331733299627</v>
      </c>
      <c r="AE131">
        <f t="shared" si="173"/>
        <v>15.07219830843523</v>
      </c>
      <c r="AF131">
        <f t="shared" si="174"/>
        <v>0.91070361570606606</v>
      </c>
      <c r="AG131">
        <f t="shared" si="175"/>
        <v>8.4236363173954345</v>
      </c>
      <c r="AH131">
        <v>785.94462856902396</v>
      </c>
      <c r="AI131">
        <v>765.41322424242401</v>
      </c>
      <c r="AJ131">
        <v>1.6987083749966001</v>
      </c>
      <c r="AK131">
        <v>66.499915544852101</v>
      </c>
      <c r="AL131">
        <f t="shared" si="176"/>
        <v>0.90326084609409019</v>
      </c>
      <c r="AM131">
        <v>20.0182602625108</v>
      </c>
      <c r="AN131">
        <v>21.355087878787899</v>
      </c>
      <c r="AO131">
        <v>-2.0098181818168801E-3</v>
      </c>
      <c r="AP131">
        <v>79.88</v>
      </c>
      <c r="AQ131">
        <v>0</v>
      </c>
      <c r="AR131">
        <v>0</v>
      </c>
      <c r="AS131">
        <f t="shared" si="177"/>
        <v>1</v>
      </c>
      <c r="AT131">
        <f t="shared" si="178"/>
        <v>0</v>
      </c>
      <c r="AU131">
        <f t="shared" si="179"/>
        <v>53461.242832419164</v>
      </c>
      <c r="AV131" t="s">
        <v>286</v>
      </c>
      <c r="AW131" t="s">
        <v>286</v>
      </c>
      <c r="AX131">
        <v>0</v>
      </c>
      <c r="AY131">
        <v>0</v>
      </c>
      <c r="AZ131" t="e">
        <f t="shared" si="180"/>
        <v>#DIV/0!</v>
      </c>
      <c r="BA131">
        <v>0</v>
      </c>
      <c r="BB131" t="s">
        <v>286</v>
      </c>
      <c r="BC131" t="s">
        <v>286</v>
      </c>
      <c r="BD131">
        <v>0</v>
      </c>
      <c r="BE131">
        <v>0</v>
      </c>
      <c r="BF131" t="e">
        <f t="shared" si="181"/>
        <v>#DIV/0!</v>
      </c>
      <c r="BG131">
        <v>0.5</v>
      </c>
      <c r="BH131">
        <f t="shared" si="182"/>
        <v>1009.1715</v>
      </c>
      <c r="BI131">
        <f t="shared" si="183"/>
        <v>8.4236363173954345</v>
      </c>
      <c r="BJ131" t="e">
        <f t="shared" si="184"/>
        <v>#DIV/0!</v>
      </c>
      <c r="BK131">
        <f t="shared" si="185"/>
        <v>8.3470810634222563E-3</v>
      </c>
      <c r="BL131" t="e">
        <f t="shared" si="186"/>
        <v>#DIV/0!</v>
      </c>
      <c r="BM131" t="e">
        <f t="shared" si="187"/>
        <v>#DIV/0!</v>
      </c>
      <c r="BN131" t="s">
        <v>286</v>
      </c>
      <c r="BO131">
        <v>0</v>
      </c>
      <c r="BP131" t="e">
        <f t="shared" si="188"/>
        <v>#DIV/0!</v>
      </c>
      <c r="BQ131" t="e">
        <f t="shared" si="189"/>
        <v>#DIV/0!</v>
      </c>
      <c r="BR131" t="e">
        <f t="shared" si="190"/>
        <v>#DIV/0!</v>
      </c>
      <c r="BS131" t="e">
        <f t="shared" si="191"/>
        <v>#DIV/0!</v>
      </c>
      <c r="BT131" t="e">
        <f t="shared" si="192"/>
        <v>#DIV/0!</v>
      </c>
      <c r="BU131" t="e">
        <f t="shared" si="193"/>
        <v>#DIV/0!</v>
      </c>
      <c r="BV131" t="e">
        <f t="shared" si="194"/>
        <v>#DIV/0!</v>
      </c>
      <c r="BW131" t="e">
        <f t="shared" si="195"/>
        <v>#DIV/0!</v>
      </c>
      <c r="BX131">
        <f t="shared" si="196"/>
        <v>1199.98</v>
      </c>
      <c r="BY131">
        <f t="shared" si="197"/>
        <v>1009.1715</v>
      </c>
      <c r="BZ131">
        <f t="shared" si="198"/>
        <v>0.84099026650444175</v>
      </c>
      <c r="CA131">
        <f t="shared" si="199"/>
        <v>0.16151121435357257</v>
      </c>
      <c r="CB131">
        <v>9</v>
      </c>
      <c r="CC131">
        <v>0.5</v>
      </c>
      <c r="CD131" t="s">
        <v>287</v>
      </c>
      <c r="CE131">
        <v>2</v>
      </c>
      <c r="CF131" t="b">
        <v>1</v>
      </c>
      <c r="CG131">
        <v>1617086635.5</v>
      </c>
      <c r="CH131">
        <v>749.91600000000005</v>
      </c>
      <c r="CI131">
        <v>773.54899999999998</v>
      </c>
      <c r="CJ131">
        <v>21.354199999999999</v>
      </c>
      <c r="CK131">
        <v>20.017299999999999</v>
      </c>
      <c r="CL131">
        <v>745.55399999999997</v>
      </c>
      <c r="CM131">
        <v>21.3719</v>
      </c>
      <c r="CN131">
        <v>599.99300000000005</v>
      </c>
      <c r="CO131">
        <v>101.11199999999999</v>
      </c>
      <c r="CP131">
        <v>4.5529100000000003E-2</v>
      </c>
      <c r="CQ131">
        <v>26.644400000000001</v>
      </c>
      <c r="CR131">
        <v>26.1692</v>
      </c>
      <c r="CS131">
        <v>999.9</v>
      </c>
      <c r="CT131">
        <v>0</v>
      </c>
      <c r="CU131">
        <v>0</v>
      </c>
      <c r="CV131">
        <v>9986.8799999999992</v>
      </c>
      <c r="CW131">
        <v>0</v>
      </c>
      <c r="CX131">
        <v>42.771000000000001</v>
      </c>
      <c r="CY131">
        <v>1199.98</v>
      </c>
      <c r="CZ131">
        <v>0.96699000000000002</v>
      </c>
      <c r="DA131">
        <v>3.3009499999999997E-2</v>
      </c>
      <c r="DB131">
        <v>0</v>
      </c>
      <c r="DC131">
        <v>2.4765999999999999</v>
      </c>
      <c r="DD131">
        <v>0</v>
      </c>
      <c r="DE131">
        <v>3611.83</v>
      </c>
      <c r="DF131">
        <v>10372.1</v>
      </c>
      <c r="DG131">
        <v>39.811999999999998</v>
      </c>
      <c r="DH131">
        <v>42.625</v>
      </c>
      <c r="DI131">
        <v>41.5</v>
      </c>
      <c r="DJ131">
        <v>40.875</v>
      </c>
      <c r="DK131">
        <v>39.936999999999998</v>
      </c>
      <c r="DL131">
        <v>1160.3699999999999</v>
      </c>
      <c r="DM131">
        <v>39.61</v>
      </c>
      <c r="DN131">
        <v>0</v>
      </c>
      <c r="DO131">
        <v>1617086636.5</v>
      </c>
      <c r="DP131">
        <v>0</v>
      </c>
      <c r="DQ131">
        <v>2.585356</v>
      </c>
      <c r="DR131">
        <v>7.3161544656247898E-2</v>
      </c>
      <c r="DS131">
        <v>-18.465384572408201</v>
      </c>
      <c r="DT131">
        <v>3613.8180000000002</v>
      </c>
      <c r="DU131">
        <v>15</v>
      </c>
      <c r="DV131">
        <v>1617085932.5</v>
      </c>
      <c r="DW131" t="s">
        <v>288</v>
      </c>
      <c r="DX131">
        <v>1617085932.5</v>
      </c>
      <c r="DY131">
        <v>1617085930.5</v>
      </c>
      <c r="DZ131">
        <v>3</v>
      </c>
      <c r="EA131">
        <v>4.1000000000000002E-2</v>
      </c>
      <c r="EB131">
        <v>4.0000000000000001E-3</v>
      </c>
      <c r="EC131">
        <v>4.3620000000000001</v>
      </c>
      <c r="ED131">
        <v>-1.7999999999999999E-2</v>
      </c>
      <c r="EE131">
        <v>400</v>
      </c>
      <c r="EF131">
        <v>20</v>
      </c>
      <c r="EG131">
        <v>0.24</v>
      </c>
      <c r="EH131">
        <v>0.04</v>
      </c>
      <c r="EI131">
        <v>100</v>
      </c>
      <c r="EJ131">
        <v>100</v>
      </c>
      <c r="EK131">
        <v>4.3620000000000001</v>
      </c>
      <c r="EL131">
        <v>-1.77E-2</v>
      </c>
      <c r="EM131">
        <v>4.3617000000000399</v>
      </c>
      <c r="EN131">
        <v>0</v>
      </c>
      <c r="EO131">
        <v>0</v>
      </c>
      <c r="EP131">
        <v>0</v>
      </c>
      <c r="EQ131">
        <v>-1.7669999999998999E-2</v>
      </c>
      <c r="ER131">
        <v>0</v>
      </c>
      <c r="ES131">
        <v>0</v>
      </c>
      <c r="ET131">
        <v>0</v>
      </c>
      <c r="EU131">
        <v>-1</v>
      </c>
      <c r="EV131">
        <v>-1</v>
      </c>
      <c r="EW131">
        <v>-1</v>
      </c>
      <c r="EX131">
        <v>-1</v>
      </c>
      <c r="EY131">
        <v>11.7</v>
      </c>
      <c r="EZ131">
        <v>11.8</v>
      </c>
      <c r="FA131">
        <v>18</v>
      </c>
      <c r="FB131">
        <v>646.27499999999998</v>
      </c>
      <c r="FC131">
        <v>394.31599999999997</v>
      </c>
      <c r="FD131">
        <v>24.9998</v>
      </c>
      <c r="FE131">
        <v>27.011500000000002</v>
      </c>
      <c r="FF131">
        <v>30.0002</v>
      </c>
      <c r="FG131">
        <v>26.9834</v>
      </c>
      <c r="FH131">
        <v>27.023099999999999</v>
      </c>
      <c r="FI131">
        <v>35.799500000000002</v>
      </c>
      <c r="FJ131">
        <v>16.949300000000001</v>
      </c>
      <c r="FK131">
        <v>53.991900000000001</v>
      </c>
      <c r="FL131">
        <v>25</v>
      </c>
      <c r="FM131">
        <v>784.06799999999998</v>
      </c>
      <c r="FN131">
        <v>20</v>
      </c>
      <c r="FO131">
        <v>97.055599999999998</v>
      </c>
      <c r="FP131">
        <v>99.616</v>
      </c>
    </row>
    <row r="132" spans="1:172" x14ac:dyDescent="0.15">
      <c r="A132">
        <v>116</v>
      </c>
      <c r="B132">
        <v>1617086639.5</v>
      </c>
      <c r="C132">
        <v>461.5</v>
      </c>
      <c r="D132" t="s">
        <v>517</v>
      </c>
      <c r="E132" t="s">
        <v>518</v>
      </c>
      <c r="F132">
        <v>0</v>
      </c>
      <c r="G132">
        <v>1617086639.5</v>
      </c>
      <c r="H132">
        <f t="shared" si="150"/>
        <v>8.9816048332135511E-4</v>
      </c>
      <c r="I132">
        <f t="shared" si="151"/>
        <v>0.89816048332135512</v>
      </c>
      <c r="J132">
        <f t="shared" si="152"/>
        <v>8.4102550396740909</v>
      </c>
      <c r="K132">
        <f t="shared" si="153"/>
        <v>756.56399999999996</v>
      </c>
      <c r="L132">
        <f t="shared" si="154"/>
        <v>553.30258513083697</v>
      </c>
      <c r="M132">
        <f t="shared" si="155"/>
        <v>55.97068141208657</v>
      </c>
      <c r="N132">
        <f t="shared" si="156"/>
        <v>76.532088860276389</v>
      </c>
      <c r="O132">
        <f t="shared" si="157"/>
        <v>7.1650464398109709E-2</v>
      </c>
      <c r="P132">
        <f t="shared" si="158"/>
        <v>2.9500740638038767</v>
      </c>
      <c r="Q132">
        <f t="shared" si="159"/>
        <v>7.0697549960741651E-2</v>
      </c>
      <c r="R132">
        <f t="shared" si="160"/>
        <v>4.4270528413177267E-2</v>
      </c>
      <c r="S132">
        <f t="shared" si="161"/>
        <v>193.80863100000002</v>
      </c>
      <c r="T132">
        <f t="shared" si="162"/>
        <v>27.544468667076618</v>
      </c>
      <c r="U132">
        <f t="shared" si="163"/>
        <v>26.174099999999999</v>
      </c>
      <c r="V132">
        <f t="shared" si="164"/>
        <v>3.4091770730183466</v>
      </c>
      <c r="W132">
        <f t="shared" si="165"/>
        <v>61.621204631647622</v>
      </c>
      <c r="X132">
        <f t="shared" si="166"/>
        <v>2.15941830976521</v>
      </c>
      <c r="Y132">
        <f t="shared" si="167"/>
        <v>3.5043429005868036</v>
      </c>
      <c r="Z132">
        <f t="shared" si="168"/>
        <v>1.2497587632531366</v>
      </c>
      <c r="AA132">
        <f t="shared" si="169"/>
        <v>-39.608877314471762</v>
      </c>
      <c r="AB132">
        <f t="shared" si="170"/>
        <v>74.226018179401649</v>
      </c>
      <c r="AC132">
        <f t="shared" si="171"/>
        <v>5.3978712711404047</v>
      </c>
      <c r="AD132">
        <f t="shared" si="172"/>
        <v>233.82364313607033</v>
      </c>
      <c r="AE132">
        <f t="shared" si="173"/>
        <v>15.117492577249077</v>
      </c>
      <c r="AF132">
        <f t="shared" si="174"/>
        <v>0.9066249157387668</v>
      </c>
      <c r="AG132">
        <f t="shared" si="175"/>
        <v>8.4102550396740909</v>
      </c>
      <c r="AH132">
        <v>792.73358982567299</v>
      </c>
      <c r="AI132">
        <v>772.22839999999997</v>
      </c>
      <c r="AJ132">
        <v>1.69749227780711</v>
      </c>
      <c r="AK132">
        <v>66.499915544852101</v>
      </c>
      <c r="AL132">
        <f t="shared" si="176"/>
        <v>0.89816048332135512</v>
      </c>
      <c r="AM132">
        <v>20.0172676893507</v>
      </c>
      <c r="AN132">
        <v>21.347903030303002</v>
      </c>
      <c r="AO132">
        <v>-2.2518787878697002E-3</v>
      </c>
      <c r="AP132">
        <v>79.88</v>
      </c>
      <c r="AQ132">
        <v>0</v>
      </c>
      <c r="AR132">
        <v>0</v>
      </c>
      <c r="AS132">
        <f t="shared" si="177"/>
        <v>1</v>
      </c>
      <c r="AT132">
        <f t="shared" si="178"/>
        <v>0</v>
      </c>
      <c r="AU132">
        <f t="shared" si="179"/>
        <v>53561.086687597141</v>
      </c>
      <c r="AV132" t="s">
        <v>286</v>
      </c>
      <c r="AW132" t="s">
        <v>286</v>
      </c>
      <c r="AX132">
        <v>0</v>
      </c>
      <c r="AY132">
        <v>0</v>
      </c>
      <c r="AZ132" t="e">
        <f t="shared" si="180"/>
        <v>#DIV/0!</v>
      </c>
      <c r="BA132">
        <v>0</v>
      </c>
      <c r="BB132" t="s">
        <v>286</v>
      </c>
      <c r="BC132" t="s">
        <v>286</v>
      </c>
      <c r="BD132">
        <v>0</v>
      </c>
      <c r="BE132">
        <v>0</v>
      </c>
      <c r="BF132" t="e">
        <f t="shared" si="181"/>
        <v>#DIV/0!</v>
      </c>
      <c r="BG132">
        <v>0.5</v>
      </c>
      <c r="BH132">
        <f t="shared" si="182"/>
        <v>1009.1631000000001</v>
      </c>
      <c r="BI132">
        <f t="shared" si="183"/>
        <v>8.4102550396740909</v>
      </c>
      <c r="BJ132" t="e">
        <f t="shared" si="184"/>
        <v>#DIV/0!</v>
      </c>
      <c r="BK132">
        <f t="shared" si="185"/>
        <v>8.3338907652034545E-3</v>
      </c>
      <c r="BL132" t="e">
        <f t="shared" si="186"/>
        <v>#DIV/0!</v>
      </c>
      <c r="BM132" t="e">
        <f t="shared" si="187"/>
        <v>#DIV/0!</v>
      </c>
      <c r="BN132" t="s">
        <v>286</v>
      </c>
      <c r="BO132">
        <v>0</v>
      </c>
      <c r="BP132" t="e">
        <f t="shared" si="188"/>
        <v>#DIV/0!</v>
      </c>
      <c r="BQ132" t="e">
        <f t="shared" si="189"/>
        <v>#DIV/0!</v>
      </c>
      <c r="BR132" t="e">
        <f t="shared" si="190"/>
        <v>#DIV/0!</v>
      </c>
      <c r="BS132" t="e">
        <f t="shared" si="191"/>
        <v>#DIV/0!</v>
      </c>
      <c r="BT132" t="e">
        <f t="shared" si="192"/>
        <v>#DIV/0!</v>
      </c>
      <c r="BU132" t="e">
        <f t="shared" si="193"/>
        <v>#DIV/0!</v>
      </c>
      <c r="BV132" t="e">
        <f t="shared" si="194"/>
        <v>#DIV/0!</v>
      </c>
      <c r="BW132" t="e">
        <f t="shared" si="195"/>
        <v>#DIV/0!</v>
      </c>
      <c r="BX132">
        <f t="shared" si="196"/>
        <v>1199.97</v>
      </c>
      <c r="BY132">
        <f t="shared" si="197"/>
        <v>1009.1631000000001</v>
      </c>
      <c r="BZ132">
        <f t="shared" si="198"/>
        <v>0.84099027475686894</v>
      </c>
      <c r="CA132">
        <f t="shared" si="199"/>
        <v>0.16151123028075703</v>
      </c>
      <c r="CB132">
        <v>9</v>
      </c>
      <c r="CC132">
        <v>0.5</v>
      </c>
      <c r="CD132" t="s">
        <v>287</v>
      </c>
      <c r="CE132">
        <v>2</v>
      </c>
      <c r="CF132" t="b">
        <v>1</v>
      </c>
      <c r="CG132">
        <v>1617086639.5</v>
      </c>
      <c r="CH132">
        <v>756.56399999999996</v>
      </c>
      <c r="CI132">
        <v>780.26900000000001</v>
      </c>
      <c r="CJ132">
        <v>21.347100000000001</v>
      </c>
      <c r="CK132">
        <v>20.016200000000001</v>
      </c>
      <c r="CL132">
        <v>752.202</v>
      </c>
      <c r="CM132">
        <v>21.364799999999999</v>
      </c>
      <c r="CN132">
        <v>600.00300000000004</v>
      </c>
      <c r="CO132">
        <v>101.11199999999999</v>
      </c>
      <c r="CP132">
        <v>4.5455099999999998E-2</v>
      </c>
      <c r="CQ132">
        <v>26.640799999999999</v>
      </c>
      <c r="CR132">
        <v>26.174099999999999</v>
      </c>
      <c r="CS132">
        <v>999.9</v>
      </c>
      <c r="CT132">
        <v>0</v>
      </c>
      <c r="CU132">
        <v>0</v>
      </c>
      <c r="CV132">
        <v>10006.200000000001</v>
      </c>
      <c r="CW132">
        <v>0</v>
      </c>
      <c r="CX132">
        <v>42.853400000000001</v>
      </c>
      <c r="CY132">
        <v>1199.97</v>
      </c>
      <c r="CZ132">
        <v>0.96699000000000002</v>
      </c>
      <c r="DA132">
        <v>3.3009499999999997E-2</v>
      </c>
      <c r="DB132">
        <v>0</v>
      </c>
      <c r="DC132">
        <v>2.7484000000000002</v>
      </c>
      <c r="DD132">
        <v>0</v>
      </c>
      <c r="DE132">
        <v>3610.48</v>
      </c>
      <c r="DF132">
        <v>10372</v>
      </c>
      <c r="DG132">
        <v>39.875</v>
      </c>
      <c r="DH132">
        <v>42.686999999999998</v>
      </c>
      <c r="DI132">
        <v>41.436999999999998</v>
      </c>
      <c r="DJ132">
        <v>40.875</v>
      </c>
      <c r="DK132">
        <v>39.936999999999998</v>
      </c>
      <c r="DL132">
        <v>1160.3599999999999</v>
      </c>
      <c r="DM132">
        <v>39.61</v>
      </c>
      <c r="DN132">
        <v>0</v>
      </c>
      <c r="DO132">
        <v>1617086640.0999999</v>
      </c>
      <c r="DP132">
        <v>0</v>
      </c>
      <c r="DQ132">
        <v>2.5720239999999999</v>
      </c>
      <c r="DR132">
        <v>0.178523088329642</v>
      </c>
      <c r="DS132">
        <v>-18.381538488314501</v>
      </c>
      <c r="DT132">
        <v>3612.8247999999999</v>
      </c>
      <c r="DU132">
        <v>15</v>
      </c>
      <c r="DV132">
        <v>1617085932.5</v>
      </c>
      <c r="DW132" t="s">
        <v>288</v>
      </c>
      <c r="DX132">
        <v>1617085932.5</v>
      </c>
      <c r="DY132">
        <v>1617085930.5</v>
      </c>
      <c r="DZ132">
        <v>3</v>
      </c>
      <c r="EA132">
        <v>4.1000000000000002E-2</v>
      </c>
      <c r="EB132">
        <v>4.0000000000000001E-3</v>
      </c>
      <c r="EC132">
        <v>4.3620000000000001</v>
      </c>
      <c r="ED132">
        <v>-1.7999999999999999E-2</v>
      </c>
      <c r="EE132">
        <v>400</v>
      </c>
      <c r="EF132">
        <v>20</v>
      </c>
      <c r="EG132">
        <v>0.24</v>
      </c>
      <c r="EH132">
        <v>0.04</v>
      </c>
      <c r="EI132">
        <v>100</v>
      </c>
      <c r="EJ132">
        <v>100</v>
      </c>
      <c r="EK132">
        <v>4.3620000000000001</v>
      </c>
      <c r="EL132">
        <v>-1.77E-2</v>
      </c>
      <c r="EM132">
        <v>4.3617000000000399</v>
      </c>
      <c r="EN132">
        <v>0</v>
      </c>
      <c r="EO132">
        <v>0</v>
      </c>
      <c r="EP132">
        <v>0</v>
      </c>
      <c r="EQ132">
        <v>-1.7669999999998999E-2</v>
      </c>
      <c r="ER132">
        <v>0</v>
      </c>
      <c r="ES132">
        <v>0</v>
      </c>
      <c r="ET132">
        <v>0</v>
      </c>
      <c r="EU132">
        <v>-1</v>
      </c>
      <c r="EV132">
        <v>-1</v>
      </c>
      <c r="EW132">
        <v>-1</v>
      </c>
      <c r="EX132">
        <v>-1</v>
      </c>
      <c r="EY132">
        <v>11.8</v>
      </c>
      <c r="EZ132">
        <v>11.8</v>
      </c>
      <c r="FA132">
        <v>18</v>
      </c>
      <c r="FB132">
        <v>646.17700000000002</v>
      </c>
      <c r="FC132">
        <v>394.38900000000001</v>
      </c>
      <c r="FD132">
        <v>24.999700000000001</v>
      </c>
      <c r="FE132">
        <v>27.011500000000002</v>
      </c>
      <c r="FF132">
        <v>30.000299999999999</v>
      </c>
      <c r="FG132">
        <v>26.984999999999999</v>
      </c>
      <c r="FH132">
        <v>27.023099999999999</v>
      </c>
      <c r="FI132">
        <v>36.049100000000003</v>
      </c>
      <c r="FJ132">
        <v>16.949300000000001</v>
      </c>
      <c r="FK132">
        <v>53.991900000000001</v>
      </c>
      <c r="FL132">
        <v>25</v>
      </c>
      <c r="FM132">
        <v>790.77300000000002</v>
      </c>
      <c r="FN132">
        <v>20</v>
      </c>
      <c r="FO132">
        <v>97.055800000000005</v>
      </c>
      <c r="FP132">
        <v>99.616600000000005</v>
      </c>
    </row>
    <row r="133" spans="1:172" x14ac:dyDescent="0.15">
      <c r="A133">
        <v>117</v>
      </c>
      <c r="B133">
        <v>1617086643.5</v>
      </c>
      <c r="C133">
        <v>465.5</v>
      </c>
      <c r="D133" t="s">
        <v>519</v>
      </c>
      <c r="E133" t="s">
        <v>520</v>
      </c>
      <c r="F133">
        <v>0</v>
      </c>
      <c r="G133">
        <v>1617086643.5</v>
      </c>
      <c r="H133">
        <f t="shared" si="150"/>
        <v>9.0385885791705793E-4</v>
      </c>
      <c r="I133">
        <f t="shared" si="151"/>
        <v>0.90385885791705789</v>
      </c>
      <c r="J133">
        <f t="shared" si="152"/>
        <v>8.3975962733565144</v>
      </c>
      <c r="K133">
        <f t="shared" si="153"/>
        <v>763.28200000000004</v>
      </c>
      <c r="L133">
        <f t="shared" si="154"/>
        <v>561.32244748559515</v>
      </c>
      <c r="M133">
        <f t="shared" si="155"/>
        <v>56.781858109000318</v>
      </c>
      <c r="N133">
        <f t="shared" si="156"/>
        <v>77.211539312733805</v>
      </c>
      <c r="O133">
        <f t="shared" si="157"/>
        <v>7.2099571739441634E-2</v>
      </c>
      <c r="P133">
        <f t="shared" si="158"/>
        <v>2.9491941365662879</v>
      </c>
      <c r="Q133">
        <f t="shared" si="159"/>
        <v>7.1134477100570179E-2</v>
      </c>
      <c r="R133">
        <f t="shared" si="160"/>
        <v>4.4544681808318776E-2</v>
      </c>
      <c r="S133">
        <f t="shared" si="161"/>
        <v>193.846935</v>
      </c>
      <c r="T133">
        <f t="shared" si="162"/>
        <v>27.539473846921535</v>
      </c>
      <c r="U133">
        <f t="shared" si="163"/>
        <v>26.172599999999999</v>
      </c>
      <c r="V133">
        <f t="shared" si="164"/>
        <v>3.4088748806509419</v>
      </c>
      <c r="W133">
        <f t="shared" si="165"/>
        <v>61.621185529891754</v>
      </c>
      <c r="X133">
        <f t="shared" si="166"/>
        <v>2.1589090181168897</v>
      </c>
      <c r="Y133">
        <f t="shared" si="167"/>
        <v>3.5035174989770796</v>
      </c>
      <c r="Z133">
        <f t="shared" si="168"/>
        <v>1.2499658625340522</v>
      </c>
      <c r="AA133">
        <f t="shared" si="169"/>
        <v>-39.860175634142252</v>
      </c>
      <c r="AB133">
        <f t="shared" si="170"/>
        <v>73.806386181679031</v>
      </c>
      <c r="AC133">
        <f t="shared" si="171"/>
        <v>5.3688081970562864</v>
      </c>
      <c r="AD133">
        <f t="shared" si="172"/>
        <v>233.16195374459306</v>
      </c>
      <c r="AE133">
        <f t="shared" si="173"/>
        <v>15.17939652853606</v>
      </c>
      <c r="AF133">
        <f t="shared" si="174"/>
        <v>0.90414351054983744</v>
      </c>
      <c r="AG133">
        <f t="shared" si="175"/>
        <v>8.3975962733565144</v>
      </c>
      <c r="AH133">
        <v>799.63246447338997</v>
      </c>
      <c r="AI133">
        <v>779.06062424242396</v>
      </c>
      <c r="AJ133">
        <v>1.71682757486078</v>
      </c>
      <c r="AK133">
        <v>66.499915544852101</v>
      </c>
      <c r="AL133">
        <f t="shared" si="176"/>
        <v>0.90385885791705789</v>
      </c>
      <c r="AM133">
        <v>20.015073542164501</v>
      </c>
      <c r="AN133">
        <v>21.343309696969701</v>
      </c>
      <c r="AO133">
        <v>-2.6953168043587799E-4</v>
      </c>
      <c r="AP133">
        <v>79.88</v>
      </c>
      <c r="AQ133">
        <v>0</v>
      </c>
      <c r="AR133">
        <v>0</v>
      </c>
      <c r="AS133">
        <f t="shared" si="177"/>
        <v>1</v>
      </c>
      <c r="AT133">
        <f t="shared" si="178"/>
        <v>0</v>
      </c>
      <c r="AU133">
        <f t="shared" si="179"/>
        <v>53536.133444965752</v>
      </c>
      <c r="AV133" t="s">
        <v>286</v>
      </c>
      <c r="AW133" t="s">
        <v>286</v>
      </c>
      <c r="AX133">
        <v>0</v>
      </c>
      <c r="AY133">
        <v>0</v>
      </c>
      <c r="AZ133" t="e">
        <f t="shared" si="180"/>
        <v>#DIV/0!</v>
      </c>
      <c r="BA133">
        <v>0</v>
      </c>
      <c r="BB133" t="s">
        <v>286</v>
      </c>
      <c r="BC133" t="s">
        <v>286</v>
      </c>
      <c r="BD133">
        <v>0</v>
      </c>
      <c r="BE133">
        <v>0</v>
      </c>
      <c r="BF133" t="e">
        <f t="shared" si="181"/>
        <v>#DIV/0!</v>
      </c>
      <c r="BG133">
        <v>0.5</v>
      </c>
      <c r="BH133">
        <f t="shared" si="182"/>
        <v>1009.3647000000001</v>
      </c>
      <c r="BI133">
        <f t="shared" si="183"/>
        <v>8.3975962733565144</v>
      </c>
      <c r="BJ133" t="e">
        <f t="shared" si="184"/>
        <v>#DIV/0!</v>
      </c>
      <c r="BK133">
        <f t="shared" si="185"/>
        <v>8.3196849199863171E-3</v>
      </c>
      <c r="BL133" t="e">
        <f t="shared" si="186"/>
        <v>#DIV/0!</v>
      </c>
      <c r="BM133" t="e">
        <f t="shared" si="187"/>
        <v>#DIV/0!</v>
      </c>
      <c r="BN133" t="s">
        <v>286</v>
      </c>
      <c r="BO133">
        <v>0</v>
      </c>
      <c r="BP133" t="e">
        <f t="shared" si="188"/>
        <v>#DIV/0!</v>
      </c>
      <c r="BQ133" t="e">
        <f t="shared" si="189"/>
        <v>#DIV/0!</v>
      </c>
      <c r="BR133" t="e">
        <f t="shared" si="190"/>
        <v>#DIV/0!</v>
      </c>
      <c r="BS133" t="e">
        <f t="shared" si="191"/>
        <v>#DIV/0!</v>
      </c>
      <c r="BT133" t="e">
        <f t="shared" si="192"/>
        <v>#DIV/0!</v>
      </c>
      <c r="BU133" t="e">
        <f t="shared" si="193"/>
        <v>#DIV/0!</v>
      </c>
      <c r="BV133" t="e">
        <f t="shared" si="194"/>
        <v>#DIV/0!</v>
      </c>
      <c r="BW133" t="e">
        <f t="shared" si="195"/>
        <v>#DIV/0!</v>
      </c>
      <c r="BX133">
        <f t="shared" si="196"/>
        <v>1200.21</v>
      </c>
      <c r="BY133">
        <f t="shared" si="197"/>
        <v>1009.3647000000001</v>
      </c>
      <c r="BZ133">
        <f t="shared" si="198"/>
        <v>0.84099007673657111</v>
      </c>
      <c r="CA133">
        <f t="shared" si="199"/>
        <v>0.16151084810158223</v>
      </c>
      <c r="CB133">
        <v>9</v>
      </c>
      <c r="CC133">
        <v>0.5</v>
      </c>
      <c r="CD133" t="s">
        <v>287</v>
      </c>
      <c r="CE133">
        <v>2</v>
      </c>
      <c r="CF133" t="b">
        <v>1</v>
      </c>
      <c r="CG133">
        <v>1617086643.5</v>
      </c>
      <c r="CH133">
        <v>763.28200000000004</v>
      </c>
      <c r="CI133">
        <v>787.08500000000004</v>
      </c>
      <c r="CJ133">
        <v>21.342099999999999</v>
      </c>
      <c r="CK133">
        <v>20.014900000000001</v>
      </c>
      <c r="CL133">
        <v>758.92</v>
      </c>
      <c r="CM133">
        <v>21.3597</v>
      </c>
      <c r="CN133">
        <v>600.03200000000004</v>
      </c>
      <c r="CO133">
        <v>101.11199999999999</v>
      </c>
      <c r="CP133">
        <v>4.5290900000000002E-2</v>
      </c>
      <c r="CQ133">
        <v>26.636800000000001</v>
      </c>
      <c r="CR133">
        <v>26.172599999999999</v>
      </c>
      <c r="CS133">
        <v>999.9</v>
      </c>
      <c r="CT133">
        <v>0</v>
      </c>
      <c r="CU133">
        <v>0</v>
      </c>
      <c r="CV133">
        <v>10001.200000000001</v>
      </c>
      <c r="CW133">
        <v>0</v>
      </c>
      <c r="CX133">
        <v>42.8947</v>
      </c>
      <c r="CY133">
        <v>1200.21</v>
      </c>
      <c r="CZ133">
        <v>0.966997</v>
      </c>
      <c r="DA133">
        <v>3.30026E-2</v>
      </c>
      <c r="DB133">
        <v>0</v>
      </c>
      <c r="DC133">
        <v>2.5809000000000002</v>
      </c>
      <c r="DD133">
        <v>0</v>
      </c>
      <c r="DE133">
        <v>3611.18</v>
      </c>
      <c r="DF133">
        <v>10374.1</v>
      </c>
      <c r="DG133">
        <v>39.811999999999998</v>
      </c>
      <c r="DH133">
        <v>42.75</v>
      </c>
      <c r="DI133">
        <v>41.5</v>
      </c>
      <c r="DJ133">
        <v>41.186999999999998</v>
      </c>
      <c r="DK133">
        <v>39.875</v>
      </c>
      <c r="DL133">
        <v>1160.5999999999999</v>
      </c>
      <c r="DM133">
        <v>39.61</v>
      </c>
      <c r="DN133">
        <v>0</v>
      </c>
      <c r="DO133">
        <v>1617086644.3</v>
      </c>
      <c r="DP133">
        <v>0</v>
      </c>
      <c r="DQ133">
        <v>2.5711692307692302</v>
      </c>
      <c r="DR133">
        <v>-0.43273161631317603</v>
      </c>
      <c r="DS133">
        <v>-12.3490598436347</v>
      </c>
      <c r="DT133">
        <v>3611.7580769230799</v>
      </c>
      <c r="DU133">
        <v>15</v>
      </c>
      <c r="DV133">
        <v>1617085932.5</v>
      </c>
      <c r="DW133" t="s">
        <v>288</v>
      </c>
      <c r="DX133">
        <v>1617085932.5</v>
      </c>
      <c r="DY133">
        <v>1617085930.5</v>
      </c>
      <c r="DZ133">
        <v>3</v>
      </c>
      <c r="EA133">
        <v>4.1000000000000002E-2</v>
      </c>
      <c r="EB133">
        <v>4.0000000000000001E-3</v>
      </c>
      <c r="EC133">
        <v>4.3620000000000001</v>
      </c>
      <c r="ED133">
        <v>-1.7999999999999999E-2</v>
      </c>
      <c r="EE133">
        <v>400</v>
      </c>
      <c r="EF133">
        <v>20</v>
      </c>
      <c r="EG133">
        <v>0.24</v>
      </c>
      <c r="EH133">
        <v>0.04</v>
      </c>
      <c r="EI133">
        <v>100</v>
      </c>
      <c r="EJ133">
        <v>100</v>
      </c>
      <c r="EK133">
        <v>4.3620000000000001</v>
      </c>
      <c r="EL133">
        <v>-1.7600000000000001E-2</v>
      </c>
      <c r="EM133">
        <v>4.3617000000000399</v>
      </c>
      <c r="EN133">
        <v>0</v>
      </c>
      <c r="EO133">
        <v>0</v>
      </c>
      <c r="EP133">
        <v>0</v>
      </c>
      <c r="EQ133">
        <v>-1.7669999999998999E-2</v>
      </c>
      <c r="ER133">
        <v>0</v>
      </c>
      <c r="ES133">
        <v>0</v>
      </c>
      <c r="ET133">
        <v>0</v>
      </c>
      <c r="EU133">
        <v>-1</v>
      </c>
      <c r="EV133">
        <v>-1</v>
      </c>
      <c r="EW133">
        <v>-1</v>
      </c>
      <c r="EX133">
        <v>-1</v>
      </c>
      <c r="EY133">
        <v>11.8</v>
      </c>
      <c r="EZ133">
        <v>11.9</v>
      </c>
      <c r="FA133">
        <v>18</v>
      </c>
      <c r="FB133">
        <v>646.03200000000004</v>
      </c>
      <c r="FC133">
        <v>394.28300000000002</v>
      </c>
      <c r="FD133">
        <v>24.9998</v>
      </c>
      <c r="FE133">
        <v>27.012599999999999</v>
      </c>
      <c r="FF133">
        <v>30.0002</v>
      </c>
      <c r="FG133">
        <v>26.985700000000001</v>
      </c>
      <c r="FH133">
        <v>27.0245</v>
      </c>
      <c r="FI133">
        <v>36.295400000000001</v>
      </c>
      <c r="FJ133">
        <v>16.949300000000001</v>
      </c>
      <c r="FK133">
        <v>53.991900000000001</v>
      </c>
      <c r="FL133">
        <v>25</v>
      </c>
      <c r="FM133">
        <v>797.46199999999999</v>
      </c>
      <c r="FN133">
        <v>20</v>
      </c>
      <c r="FO133">
        <v>97.055300000000003</v>
      </c>
      <c r="FP133">
        <v>99.616100000000003</v>
      </c>
    </row>
    <row r="134" spans="1:172" x14ac:dyDescent="0.15">
      <c r="A134">
        <v>118</v>
      </c>
      <c r="B134">
        <v>1617086647.5</v>
      </c>
      <c r="C134">
        <v>469.5</v>
      </c>
      <c r="D134" t="s">
        <v>521</v>
      </c>
      <c r="E134" t="s">
        <v>522</v>
      </c>
      <c r="F134">
        <v>0</v>
      </c>
      <c r="G134">
        <v>1617086647.5</v>
      </c>
      <c r="H134">
        <f t="shared" si="150"/>
        <v>8.9844787203153522E-4</v>
      </c>
      <c r="I134">
        <f t="shared" si="151"/>
        <v>0.8984478720315352</v>
      </c>
      <c r="J134">
        <f t="shared" si="152"/>
        <v>8.5241444072060286</v>
      </c>
      <c r="K134">
        <f t="shared" si="153"/>
        <v>769.98699999999997</v>
      </c>
      <c r="L134">
        <f t="shared" si="154"/>
        <v>564.12224561597191</v>
      </c>
      <c r="M134">
        <f t="shared" si="155"/>
        <v>57.06524446258635</v>
      </c>
      <c r="N134">
        <f t="shared" si="156"/>
        <v>77.890026017384585</v>
      </c>
      <c r="O134">
        <f t="shared" si="157"/>
        <v>7.1728662796936599E-2</v>
      </c>
      <c r="P134">
        <f t="shared" si="158"/>
        <v>2.9467815714430836</v>
      </c>
      <c r="Q134">
        <f t="shared" si="159"/>
        <v>7.0772630496895431E-2</v>
      </c>
      <c r="R134">
        <f t="shared" si="160"/>
        <v>4.4317728116671271E-2</v>
      </c>
      <c r="S134">
        <f t="shared" si="161"/>
        <v>193.80703500000001</v>
      </c>
      <c r="T134">
        <f t="shared" si="162"/>
        <v>27.538630095849793</v>
      </c>
      <c r="U134">
        <f t="shared" si="163"/>
        <v>26.163699999999999</v>
      </c>
      <c r="V134">
        <f t="shared" si="164"/>
        <v>3.4070823537291623</v>
      </c>
      <c r="W134">
        <f t="shared" si="165"/>
        <v>61.611527501722875</v>
      </c>
      <c r="X134">
        <f t="shared" si="166"/>
        <v>2.1582274403187398</v>
      </c>
      <c r="Y134">
        <f t="shared" si="167"/>
        <v>3.5029604488516992</v>
      </c>
      <c r="Z134">
        <f t="shared" si="168"/>
        <v>1.2488549134104225</v>
      </c>
      <c r="AA134">
        <f t="shared" si="169"/>
        <v>-39.621551156590705</v>
      </c>
      <c r="AB134">
        <f t="shared" si="170"/>
        <v>74.730984152662685</v>
      </c>
      <c r="AC134">
        <f t="shared" si="171"/>
        <v>5.440199590910713</v>
      </c>
      <c r="AD134">
        <f t="shared" si="172"/>
        <v>234.35666758698272</v>
      </c>
      <c r="AE134">
        <f t="shared" si="173"/>
        <v>15.224095108264043</v>
      </c>
      <c r="AF134">
        <f t="shared" si="174"/>
        <v>0.9000189246520176</v>
      </c>
      <c r="AG134">
        <f t="shared" si="175"/>
        <v>8.5241444072060286</v>
      </c>
      <c r="AH134">
        <v>806.60582736248602</v>
      </c>
      <c r="AI134">
        <v>785.89532727272695</v>
      </c>
      <c r="AJ134">
        <v>1.7040687089337601</v>
      </c>
      <c r="AK134">
        <v>66.499915544852101</v>
      </c>
      <c r="AL134">
        <f t="shared" si="176"/>
        <v>0.8984478720315352</v>
      </c>
      <c r="AM134">
        <v>20.014778172467501</v>
      </c>
      <c r="AN134">
        <v>21.3357993939394</v>
      </c>
      <c r="AO134">
        <v>-3.7552791068554099E-4</v>
      </c>
      <c r="AP134">
        <v>79.88</v>
      </c>
      <c r="AQ134">
        <v>0</v>
      </c>
      <c r="AR134">
        <v>0</v>
      </c>
      <c r="AS134">
        <f t="shared" si="177"/>
        <v>1</v>
      </c>
      <c r="AT134">
        <f t="shared" si="178"/>
        <v>0</v>
      </c>
      <c r="AU134">
        <f t="shared" si="179"/>
        <v>53466.265003414948</v>
      </c>
      <c r="AV134" t="s">
        <v>286</v>
      </c>
      <c r="AW134" t="s">
        <v>286</v>
      </c>
      <c r="AX134">
        <v>0</v>
      </c>
      <c r="AY134">
        <v>0</v>
      </c>
      <c r="AZ134" t="e">
        <f t="shared" si="180"/>
        <v>#DIV/0!</v>
      </c>
      <c r="BA134">
        <v>0</v>
      </c>
      <c r="BB134" t="s">
        <v>286</v>
      </c>
      <c r="BC134" t="s">
        <v>286</v>
      </c>
      <c r="BD134">
        <v>0</v>
      </c>
      <c r="BE134">
        <v>0</v>
      </c>
      <c r="BF134" t="e">
        <f t="shared" si="181"/>
        <v>#DIV/0!</v>
      </c>
      <c r="BG134">
        <v>0.5</v>
      </c>
      <c r="BH134">
        <f t="shared" si="182"/>
        <v>1009.1547</v>
      </c>
      <c r="BI134">
        <f t="shared" si="183"/>
        <v>8.5241444072060286</v>
      </c>
      <c r="BJ134" t="e">
        <f t="shared" si="184"/>
        <v>#DIV/0!</v>
      </c>
      <c r="BK134">
        <f t="shared" si="185"/>
        <v>8.446816337679474E-3</v>
      </c>
      <c r="BL134" t="e">
        <f t="shared" si="186"/>
        <v>#DIV/0!</v>
      </c>
      <c r="BM134" t="e">
        <f t="shared" si="187"/>
        <v>#DIV/0!</v>
      </c>
      <c r="BN134" t="s">
        <v>286</v>
      </c>
      <c r="BO134">
        <v>0</v>
      </c>
      <c r="BP134" t="e">
        <f t="shared" si="188"/>
        <v>#DIV/0!</v>
      </c>
      <c r="BQ134" t="e">
        <f t="shared" si="189"/>
        <v>#DIV/0!</v>
      </c>
      <c r="BR134" t="e">
        <f t="shared" si="190"/>
        <v>#DIV/0!</v>
      </c>
      <c r="BS134" t="e">
        <f t="shared" si="191"/>
        <v>#DIV/0!</v>
      </c>
      <c r="BT134" t="e">
        <f t="shared" si="192"/>
        <v>#DIV/0!</v>
      </c>
      <c r="BU134" t="e">
        <f t="shared" si="193"/>
        <v>#DIV/0!</v>
      </c>
      <c r="BV134" t="e">
        <f t="shared" si="194"/>
        <v>#DIV/0!</v>
      </c>
      <c r="BW134" t="e">
        <f t="shared" si="195"/>
        <v>#DIV/0!</v>
      </c>
      <c r="BX134">
        <f t="shared" si="196"/>
        <v>1199.96</v>
      </c>
      <c r="BY134">
        <f t="shared" si="197"/>
        <v>1009.1547</v>
      </c>
      <c r="BZ134">
        <f t="shared" si="198"/>
        <v>0.84099028300943368</v>
      </c>
      <c r="CA134">
        <f t="shared" si="199"/>
        <v>0.16151124620820695</v>
      </c>
      <c r="CB134">
        <v>9</v>
      </c>
      <c r="CC134">
        <v>0.5</v>
      </c>
      <c r="CD134" t="s">
        <v>287</v>
      </c>
      <c r="CE134">
        <v>2</v>
      </c>
      <c r="CF134" t="b">
        <v>1</v>
      </c>
      <c r="CG134">
        <v>1617086647.5</v>
      </c>
      <c r="CH134">
        <v>769.98699999999997</v>
      </c>
      <c r="CI134">
        <v>793.86400000000003</v>
      </c>
      <c r="CJ134">
        <v>21.3353</v>
      </c>
      <c r="CK134">
        <v>20.013999999999999</v>
      </c>
      <c r="CL134">
        <v>765.625</v>
      </c>
      <c r="CM134">
        <v>21.353000000000002</v>
      </c>
      <c r="CN134">
        <v>599.96600000000001</v>
      </c>
      <c r="CO134">
        <v>101.11199999999999</v>
      </c>
      <c r="CP134">
        <v>4.5585800000000003E-2</v>
      </c>
      <c r="CQ134">
        <v>26.6341</v>
      </c>
      <c r="CR134">
        <v>26.163699999999999</v>
      </c>
      <c r="CS134">
        <v>999.9</v>
      </c>
      <c r="CT134">
        <v>0</v>
      </c>
      <c r="CU134">
        <v>0</v>
      </c>
      <c r="CV134">
        <v>9987.5</v>
      </c>
      <c r="CW134">
        <v>0</v>
      </c>
      <c r="CX134">
        <v>42.900199999999998</v>
      </c>
      <c r="CY134">
        <v>1199.96</v>
      </c>
      <c r="CZ134">
        <v>0.96699000000000002</v>
      </c>
      <c r="DA134">
        <v>3.3009499999999997E-2</v>
      </c>
      <c r="DB134">
        <v>0</v>
      </c>
      <c r="DC134">
        <v>2.7603</v>
      </c>
      <c r="DD134">
        <v>0</v>
      </c>
      <c r="DE134">
        <v>3608.45</v>
      </c>
      <c r="DF134">
        <v>10371.9</v>
      </c>
      <c r="DG134">
        <v>39.811999999999998</v>
      </c>
      <c r="DH134">
        <v>42.686999999999998</v>
      </c>
      <c r="DI134">
        <v>41.5</v>
      </c>
      <c r="DJ134">
        <v>40.875</v>
      </c>
      <c r="DK134">
        <v>39.936999999999998</v>
      </c>
      <c r="DL134">
        <v>1160.3499999999999</v>
      </c>
      <c r="DM134">
        <v>39.61</v>
      </c>
      <c r="DN134">
        <v>0</v>
      </c>
      <c r="DO134">
        <v>1617086647.9000001</v>
      </c>
      <c r="DP134">
        <v>0</v>
      </c>
      <c r="DQ134">
        <v>2.5982153846153802</v>
      </c>
      <c r="DR134">
        <v>0.18201026329773101</v>
      </c>
      <c r="DS134">
        <v>-14.665982922027</v>
      </c>
      <c r="DT134">
        <v>3610.8253846153798</v>
      </c>
      <c r="DU134">
        <v>15</v>
      </c>
      <c r="DV134">
        <v>1617085932.5</v>
      </c>
      <c r="DW134" t="s">
        <v>288</v>
      </c>
      <c r="DX134">
        <v>1617085932.5</v>
      </c>
      <c r="DY134">
        <v>1617085930.5</v>
      </c>
      <c r="DZ134">
        <v>3</v>
      </c>
      <c r="EA134">
        <v>4.1000000000000002E-2</v>
      </c>
      <c r="EB134">
        <v>4.0000000000000001E-3</v>
      </c>
      <c r="EC134">
        <v>4.3620000000000001</v>
      </c>
      <c r="ED134">
        <v>-1.7999999999999999E-2</v>
      </c>
      <c r="EE134">
        <v>400</v>
      </c>
      <c r="EF134">
        <v>20</v>
      </c>
      <c r="EG134">
        <v>0.24</v>
      </c>
      <c r="EH134">
        <v>0.04</v>
      </c>
      <c r="EI134">
        <v>100</v>
      </c>
      <c r="EJ134">
        <v>100</v>
      </c>
      <c r="EK134">
        <v>4.3620000000000001</v>
      </c>
      <c r="EL134">
        <v>-1.77E-2</v>
      </c>
      <c r="EM134">
        <v>4.3617000000000399</v>
      </c>
      <c r="EN134">
        <v>0</v>
      </c>
      <c r="EO134">
        <v>0</v>
      </c>
      <c r="EP134">
        <v>0</v>
      </c>
      <c r="EQ134">
        <v>-1.7669999999998999E-2</v>
      </c>
      <c r="ER134">
        <v>0</v>
      </c>
      <c r="ES134">
        <v>0</v>
      </c>
      <c r="ET134">
        <v>0</v>
      </c>
      <c r="EU134">
        <v>-1</v>
      </c>
      <c r="EV134">
        <v>-1</v>
      </c>
      <c r="EW134">
        <v>-1</v>
      </c>
      <c r="EX134">
        <v>-1</v>
      </c>
      <c r="EY134">
        <v>11.9</v>
      </c>
      <c r="EZ134">
        <v>11.9</v>
      </c>
      <c r="FA134">
        <v>18</v>
      </c>
      <c r="FB134">
        <v>646.12800000000004</v>
      </c>
      <c r="FC134">
        <v>394.31900000000002</v>
      </c>
      <c r="FD134">
        <v>25</v>
      </c>
      <c r="FE134">
        <v>27.0138</v>
      </c>
      <c r="FF134">
        <v>30.0002</v>
      </c>
      <c r="FG134">
        <v>26.985700000000001</v>
      </c>
      <c r="FH134">
        <v>27.025300000000001</v>
      </c>
      <c r="FI134">
        <v>36.538600000000002</v>
      </c>
      <c r="FJ134">
        <v>16.949300000000001</v>
      </c>
      <c r="FK134">
        <v>53.991900000000001</v>
      </c>
      <c r="FL134">
        <v>25</v>
      </c>
      <c r="FM134">
        <v>804.16099999999994</v>
      </c>
      <c r="FN134">
        <v>20</v>
      </c>
      <c r="FO134">
        <v>97.053799999999995</v>
      </c>
      <c r="FP134">
        <v>99.615499999999997</v>
      </c>
    </row>
    <row r="135" spans="1:172" x14ac:dyDescent="0.15">
      <c r="A135">
        <v>119</v>
      </c>
      <c r="B135">
        <v>1617086651.5</v>
      </c>
      <c r="C135">
        <v>473.5</v>
      </c>
      <c r="D135" t="s">
        <v>523</v>
      </c>
      <c r="E135" t="s">
        <v>524</v>
      </c>
      <c r="F135">
        <v>0</v>
      </c>
      <c r="G135">
        <v>1617086651.5</v>
      </c>
      <c r="H135">
        <f t="shared" si="150"/>
        <v>8.958056011188736E-4</v>
      </c>
      <c r="I135">
        <f t="shared" si="151"/>
        <v>0.89580560111887364</v>
      </c>
      <c r="J135">
        <f t="shared" si="152"/>
        <v>8.4171407525928661</v>
      </c>
      <c r="K135">
        <f t="shared" si="153"/>
        <v>776.71799999999996</v>
      </c>
      <c r="L135">
        <f t="shared" si="154"/>
        <v>572.12193178154769</v>
      </c>
      <c r="M135">
        <f t="shared" si="155"/>
        <v>57.8744612732687</v>
      </c>
      <c r="N135">
        <f t="shared" si="156"/>
        <v>78.570901260982794</v>
      </c>
      <c r="O135">
        <f t="shared" si="157"/>
        <v>7.1359816367991283E-2</v>
      </c>
      <c r="P135">
        <f t="shared" si="158"/>
        <v>2.9511823373826149</v>
      </c>
      <c r="Q135">
        <f t="shared" si="159"/>
        <v>7.0414912100027094E-2</v>
      </c>
      <c r="R135">
        <f t="shared" si="160"/>
        <v>4.4093173510607084E-2</v>
      </c>
      <c r="S135">
        <f t="shared" si="161"/>
        <v>193.80863100000002</v>
      </c>
      <c r="T135">
        <f t="shared" si="162"/>
        <v>27.535966153330143</v>
      </c>
      <c r="U135">
        <f t="shared" si="163"/>
        <v>26.174900000000001</v>
      </c>
      <c r="V135">
        <f t="shared" si="164"/>
        <v>3.4093382518467976</v>
      </c>
      <c r="W135">
        <f t="shared" si="165"/>
        <v>61.608160071948248</v>
      </c>
      <c r="X135">
        <f t="shared" si="166"/>
        <v>2.1578425892648996</v>
      </c>
      <c r="Y135">
        <f t="shared" si="167"/>
        <v>3.5025272411071722</v>
      </c>
      <c r="Z135">
        <f t="shared" si="168"/>
        <v>1.251495662581898</v>
      </c>
      <c r="AA135">
        <f t="shared" si="169"/>
        <v>-39.505027009342328</v>
      </c>
      <c r="AB135">
        <f t="shared" si="170"/>
        <v>72.726503387265367</v>
      </c>
      <c r="AC135">
        <f t="shared" si="171"/>
        <v>5.2866252589978062</v>
      </c>
      <c r="AD135">
        <f t="shared" si="172"/>
        <v>232.3167326369209</v>
      </c>
      <c r="AE135">
        <f t="shared" si="173"/>
        <v>15.137265968466558</v>
      </c>
      <c r="AF135">
        <f t="shared" si="174"/>
        <v>0.89749882394066738</v>
      </c>
      <c r="AG135">
        <f t="shared" si="175"/>
        <v>8.4171407525928661</v>
      </c>
      <c r="AH135">
        <v>813.42139171065003</v>
      </c>
      <c r="AI135">
        <v>792.80663636363602</v>
      </c>
      <c r="AJ135">
        <v>1.71955685762441</v>
      </c>
      <c r="AK135">
        <v>66.499915544852101</v>
      </c>
      <c r="AL135">
        <f t="shared" si="176"/>
        <v>0.89580560111887364</v>
      </c>
      <c r="AM135">
        <v>20.014240632727301</v>
      </c>
      <c r="AN135">
        <v>21.332281818181801</v>
      </c>
      <c r="AO135">
        <v>-5.6061952862215803E-4</v>
      </c>
      <c r="AP135">
        <v>79.88</v>
      </c>
      <c r="AQ135">
        <v>0</v>
      </c>
      <c r="AR135">
        <v>0</v>
      </c>
      <c r="AS135">
        <f t="shared" si="177"/>
        <v>1</v>
      </c>
      <c r="AT135">
        <f t="shared" si="178"/>
        <v>0</v>
      </c>
      <c r="AU135">
        <f t="shared" si="179"/>
        <v>53594.996929918489</v>
      </c>
      <c r="AV135" t="s">
        <v>286</v>
      </c>
      <c r="AW135" t="s">
        <v>286</v>
      </c>
      <c r="AX135">
        <v>0</v>
      </c>
      <c r="AY135">
        <v>0</v>
      </c>
      <c r="AZ135" t="e">
        <f t="shared" si="180"/>
        <v>#DIV/0!</v>
      </c>
      <c r="BA135">
        <v>0</v>
      </c>
      <c r="BB135" t="s">
        <v>286</v>
      </c>
      <c r="BC135" t="s">
        <v>286</v>
      </c>
      <c r="BD135">
        <v>0</v>
      </c>
      <c r="BE135">
        <v>0</v>
      </c>
      <c r="BF135" t="e">
        <f t="shared" si="181"/>
        <v>#DIV/0!</v>
      </c>
      <c r="BG135">
        <v>0.5</v>
      </c>
      <c r="BH135">
        <f t="shared" si="182"/>
        <v>1009.1631000000001</v>
      </c>
      <c r="BI135">
        <f t="shared" si="183"/>
        <v>8.4171407525928661</v>
      </c>
      <c r="BJ135" t="e">
        <f t="shared" si="184"/>
        <v>#DIV/0!</v>
      </c>
      <c r="BK135">
        <f t="shared" si="185"/>
        <v>8.340713956537715E-3</v>
      </c>
      <c r="BL135" t="e">
        <f t="shared" si="186"/>
        <v>#DIV/0!</v>
      </c>
      <c r="BM135" t="e">
        <f t="shared" si="187"/>
        <v>#DIV/0!</v>
      </c>
      <c r="BN135" t="s">
        <v>286</v>
      </c>
      <c r="BO135">
        <v>0</v>
      </c>
      <c r="BP135" t="e">
        <f t="shared" si="188"/>
        <v>#DIV/0!</v>
      </c>
      <c r="BQ135" t="e">
        <f t="shared" si="189"/>
        <v>#DIV/0!</v>
      </c>
      <c r="BR135" t="e">
        <f t="shared" si="190"/>
        <v>#DIV/0!</v>
      </c>
      <c r="BS135" t="e">
        <f t="shared" si="191"/>
        <v>#DIV/0!</v>
      </c>
      <c r="BT135" t="e">
        <f t="shared" si="192"/>
        <v>#DIV/0!</v>
      </c>
      <c r="BU135" t="e">
        <f t="shared" si="193"/>
        <v>#DIV/0!</v>
      </c>
      <c r="BV135" t="e">
        <f t="shared" si="194"/>
        <v>#DIV/0!</v>
      </c>
      <c r="BW135" t="e">
        <f t="shared" si="195"/>
        <v>#DIV/0!</v>
      </c>
      <c r="BX135">
        <f t="shared" si="196"/>
        <v>1199.97</v>
      </c>
      <c r="BY135">
        <f t="shared" si="197"/>
        <v>1009.1631000000001</v>
      </c>
      <c r="BZ135">
        <f t="shared" si="198"/>
        <v>0.84099027475686894</v>
      </c>
      <c r="CA135">
        <f t="shared" si="199"/>
        <v>0.16151123028075703</v>
      </c>
      <c r="CB135">
        <v>9</v>
      </c>
      <c r="CC135">
        <v>0.5</v>
      </c>
      <c r="CD135" t="s">
        <v>287</v>
      </c>
      <c r="CE135">
        <v>2</v>
      </c>
      <c r="CF135" t="b">
        <v>1</v>
      </c>
      <c r="CG135">
        <v>1617086651.5</v>
      </c>
      <c r="CH135">
        <v>776.71799999999996</v>
      </c>
      <c r="CI135">
        <v>800.46900000000005</v>
      </c>
      <c r="CJ135">
        <v>21.331499999999998</v>
      </c>
      <c r="CK135">
        <v>20.013999999999999</v>
      </c>
      <c r="CL135">
        <v>772.35599999999999</v>
      </c>
      <c r="CM135">
        <v>21.3492</v>
      </c>
      <c r="CN135">
        <v>600.01400000000001</v>
      </c>
      <c r="CO135">
        <v>101.11199999999999</v>
      </c>
      <c r="CP135">
        <v>4.5564599999999997E-2</v>
      </c>
      <c r="CQ135">
        <v>26.632000000000001</v>
      </c>
      <c r="CR135">
        <v>26.174900000000001</v>
      </c>
      <c r="CS135">
        <v>999.9</v>
      </c>
      <c r="CT135">
        <v>0</v>
      </c>
      <c r="CU135">
        <v>0</v>
      </c>
      <c r="CV135">
        <v>10012.5</v>
      </c>
      <c r="CW135">
        <v>0</v>
      </c>
      <c r="CX135">
        <v>41.001199999999997</v>
      </c>
      <c r="CY135">
        <v>1199.97</v>
      </c>
      <c r="CZ135">
        <v>0.96699000000000002</v>
      </c>
      <c r="DA135">
        <v>3.3009499999999997E-2</v>
      </c>
      <c r="DB135">
        <v>0</v>
      </c>
      <c r="DC135">
        <v>2.3458999999999999</v>
      </c>
      <c r="DD135">
        <v>0</v>
      </c>
      <c r="DE135">
        <v>3606.45</v>
      </c>
      <c r="DF135">
        <v>10372</v>
      </c>
      <c r="DG135">
        <v>39.875</v>
      </c>
      <c r="DH135">
        <v>42.686999999999998</v>
      </c>
      <c r="DI135">
        <v>41.561999999999998</v>
      </c>
      <c r="DJ135">
        <v>40.875</v>
      </c>
      <c r="DK135">
        <v>39.936999999999998</v>
      </c>
      <c r="DL135">
        <v>1160.3599999999999</v>
      </c>
      <c r="DM135">
        <v>39.61</v>
      </c>
      <c r="DN135">
        <v>0</v>
      </c>
      <c r="DO135">
        <v>1617086652.0999999</v>
      </c>
      <c r="DP135">
        <v>0</v>
      </c>
      <c r="DQ135">
        <v>2.6040559999999999</v>
      </c>
      <c r="DR135">
        <v>0.61159231536569003</v>
      </c>
      <c r="DS135">
        <v>-21.5630769679608</v>
      </c>
      <c r="DT135">
        <v>3609.41</v>
      </c>
      <c r="DU135">
        <v>15</v>
      </c>
      <c r="DV135">
        <v>1617085932.5</v>
      </c>
      <c r="DW135" t="s">
        <v>288</v>
      </c>
      <c r="DX135">
        <v>1617085932.5</v>
      </c>
      <c r="DY135">
        <v>1617085930.5</v>
      </c>
      <c r="DZ135">
        <v>3</v>
      </c>
      <c r="EA135">
        <v>4.1000000000000002E-2</v>
      </c>
      <c r="EB135">
        <v>4.0000000000000001E-3</v>
      </c>
      <c r="EC135">
        <v>4.3620000000000001</v>
      </c>
      <c r="ED135">
        <v>-1.7999999999999999E-2</v>
      </c>
      <c r="EE135">
        <v>400</v>
      </c>
      <c r="EF135">
        <v>20</v>
      </c>
      <c r="EG135">
        <v>0.24</v>
      </c>
      <c r="EH135">
        <v>0.04</v>
      </c>
      <c r="EI135">
        <v>100</v>
      </c>
      <c r="EJ135">
        <v>100</v>
      </c>
      <c r="EK135">
        <v>4.3620000000000001</v>
      </c>
      <c r="EL135">
        <v>-1.77E-2</v>
      </c>
      <c r="EM135">
        <v>4.3617000000000399</v>
      </c>
      <c r="EN135">
        <v>0</v>
      </c>
      <c r="EO135">
        <v>0</v>
      </c>
      <c r="EP135">
        <v>0</v>
      </c>
      <c r="EQ135">
        <v>-1.7669999999998999E-2</v>
      </c>
      <c r="ER135">
        <v>0</v>
      </c>
      <c r="ES135">
        <v>0</v>
      </c>
      <c r="ET135">
        <v>0</v>
      </c>
      <c r="EU135">
        <v>-1</v>
      </c>
      <c r="EV135">
        <v>-1</v>
      </c>
      <c r="EW135">
        <v>-1</v>
      </c>
      <c r="EX135">
        <v>-1</v>
      </c>
      <c r="EY135">
        <v>12</v>
      </c>
      <c r="EZ135">
        <v>12</v>
      </c>
      <c r="FA135">
        <v>18</v>
      </c>
      <c r="FB135">
        <v>646.12800000000004</v>
      </c>
      <c r="FC135">
        <v>394.392</v>
      </c>
      <c r="FD135">
        <v>25</v>
      </c>
      <c r="FE135">
        <v>27.0138</v>
      </c>
      <c r="FF135">
        <v>30.0001</v>
      </c>
      <c r="FG135">
        <v>26.985700000000001</v>
      </c>
      <c r="FH135">
        <v>27.025300000000001</v>
      </c>
      <c r="FI135">
        <v>36.786999999999999</v>
      </c>
      <c r="FJ135">
        <v>16.949300000000001</v>
      </c>
      <c r="FK135">
        <v>53.991900000000001</v>
      </c>
      <c r="FL135">
        <v>25</v>
      </c>
      <c r="FM135">
        <v>810.88300000000004</v>
      </c>
      <c r="FN135">
        <v>20</v>
      </c>
      <c r="FO135">
        <v>97.055099999999996</v>
      </c>
      <c r="FP135">
        <v>99.615899999999996</v>
      </c>
    </row>
    <row r="136" spans="1:172" x14ac:dyDescent="0.15">
      <c r="A136">
        <v>120</v>
      </c>
      <c r="B136">
        <v>1617086655.5</v>
      </c>
      <c r="C136">
        <v>477.5</v>
      </c>
      <c r="D136" t="s">
        <v>525</v>
      </c>
      <c r="E136" t="s">
        <v>526</v>
      </c>
      <c r="F136">
        <v>0</v>
      </c>
      <c r="G136">
        <v>1617086655.5</v>
      </c>
      <c r="H136">
        <f t="shared" si="150"/>
        <v>8.9271696931349503E-4</v>
      </c>
      <c r="I136">
        <f t="shared" si="151"/>
        <v>0.89271696931349498</v>
      </c>
      <c r="J136">
        <f t="shared" si="152"/>
        <v>8.5369425866932627</v>
      </c>
      <c r="K136">
        <f t="shared" si="153"/>
        <v>783.322</v>
      </c>
      <c r="L136">
        <f t="shared" si="154"/>
        <v>575.00586765860965</v>
      </c>
      <c r="M136">
        <f t="shared" si="155"/>
        <v>58.165542986419709</v>
      </c>
      <c r="N136">
        <f t="shared" si="156"/>
        <v>79.238060037083599</v>
      </c>
      <c r="O136">
        <f t="shared" si="157"/>
        <v>7.1028721015234025E-2</v>
      </c>
      <c r="P136">
        <f t="shared" si="158"/>
        <v>2.9529230849281802</v>
      </c>
      <c r="Q136">
        <f t="shared" si="159"/>
        <v>7.0093046768029993E-2</v>
      </c>
      <c r="R136">
        <f t="shared" si="160"/>
        <v>4.3891193891716279E-2</v>
      </c>
      <c r="S136">
        <f t="shared" si="161"/>
        <v>193.80863100000002</v>
      </c>
      <c r="T136">
        <f t="shared" si="162"/>
        <v>27.538065849170167</v>
      </c>
      <c r="U136">
        <f t="shared" si="163"/>
        <v>26.178699999999999</v>
      </c>
      <c r="V136">
        <f t="shared" si="164"/>
        <v>3.4101039421654256</v>
      </c>
      <c r="W136">
        <f t="shared" si="165"/>
        <v>61.583614043190394</v>
      </c>
      <c r="X136">
        <f t="shared" si="166"/>
        <v>2.1572115290019003</v>
      </c>
      <c r="Y136">
        <f t="shared" si="167"/>
        <v>3.5028985591670287</v>
      </c>
      <c r="Z136">
        <f t="shared" si="168"/>
        <v>1.2528924131635253</v>
      </c>
      <c r="AA136">
        <f t="shared" si="169"/>
        <v>-39.368818346725128</v>
      </c>
      <c r="AB136">
        <f t="shared" si="170"/>
        <v>72.45100495530059</v>
      </c>
      <c r="AC136">
        <f t="shared" si="171"/>
        <v>5.2636417509662454</v>
      </c>
      <c r="AD136">
        <f t="shared" si="172"/>
        <v>232.15445935954173</v>
      </c>
      <c r="AE136">
        <f t="shared" si="173"/>
        <v>15.178801260502073</v>
      </c>
      <c r="AF136">
        <f t="shared" si="174"/>
        <v>0.89381667869257042</v>
      </c>
      <c r="AG136">
        <f t="shared" si="175"/>
        <v>8.5369425866932627</v>
      </c>
      <c r="AH136">
        <v>820.20177205005098</v>
      </c>
      <c r="AI136">
        <v>799.55706060605996</v>
      </c>
      <c r="AJ136">
        <v>1.6858244392783299</v>
      </c>
      <c r="AK136">
        <v>66.499915544852101</v>
      </c>
      <c r="AL136">
        <f t="shared" si="176"/>
        <v>0.89271696931349498</v>
      </c>
      <c r="AM136">
        <v>20.013323274805199</v>
      </c>
      <c r="AN136">
        <v>21.325879393939399</v>
      </c>
      <c r="AO136">
        <v>-4.0198217468854098E-4</v>
      </c>
      <c r="AP136">
        <v>79.88</v>
      </c>
      <c r="AQ136">
        <v>0</v>
      </c>
      <c r="AR136">
        <v>0</v>
      </c>
      <c r="AS136">
        <f t="shared" si="177"/>
        <v>1</v>
      </c>
      <c r="AT136">
        <f t="shared" si="178"/>
        <v>0</v>
      </c>
      <c r="AU136">
        <f t="shared" si="179"/>
        <v>53645.460760047921</v>
      </c>
      <c r="AV136" t="s">
        <v>286</v>
      </c>
      <c r="AW136" t="s">
        <v>286</v>
      </c>
      <c r="AX136">
        <v>0</v>
      </c>
      <c r="AY136">
        <v>0</v>
      </c>
      <c r="AZ136" t="e">
        <f t="shared" si="180"/>
        <v>#DIV/0!</v>
      </c>
      <c r="BA136">
        <v>0</v>
      </c>
      <c r="BB136" t="s">
        <v>286</v>
      </c>
      <c r="BC136" t="s">
        <v>286</v>
      </c>
      <c r="BD136">
        <v>0</v>
      </c>
      <c r="BE136">
        <v>0</v>
      </c>
      <c r="BF136" t="e">
        <f t="shared" si="181"/>
        <v>#DIV/0!</v>
      </c>
      <c r="BG136">
        <v>0.5</v>
      </c>
      <c r="BH136">
        <f t="shared" si="182"/>
        <v>1009.1631000000001</v>
      </c>
      <c r="BI136">
        <f t="shared" si="183"/>
        <v>8.5369425866932627</v>
      </c>
      <c r="BJ136" t="e">
        <f t="shared" si="184"/>
        <v>#DIV/0!</v>
      </c>
      <c r="BK136">
        <f t="shared" si="185"/>
        <v>8.4594280019684252E-3</v>
      </c>
      <c r="BL136" t="e">
        <f t="shared" si="186"/>
        <v>#DIV/0!</v>
      </c>
      <c r="BM136" t="e">
        <f t="shared" si="187"/>
        <v>#DIV/0!</v>
      </c>
      <c r="BN136" t="s">
        <v>286</v>
      </c>
      <c r="BO136">
        <v>0</v>
      </c>
      <c r="BP136" t="e">
        <f t="shared" si="188"/>
        <v>#DIV/0!</v>
      </c>
      <c r="BQ136" t="e">
        <f t="shared" si="189"/>
        <v>#DIV/0!</v>
      </c>
      <c r="BR136" t="e">
        <f t="shared" si="190"/>
        <v>#DIV/0!</v>
      </c>
      <c r="BS136" t="e">
        <f t="shared" si="191"/>
        <v>#DIV/0!</v>
      </c>
      <c r="BT136" t="e">
        <f t="shared" si="192"/>
        <v>#DIV/0!</v>
      </c>
      <c r="BU136" t="e">
        <f t="shared" si="193"/>
        <v>#DIV/0!</v>
      </c>
      <c r="BV136" t="e">
        <f t="shared" si="194"/>
        <v>#DIV/0!</v>
      </c>
      <c r="BW136" t="e">
        <f t="shared" si="195"/>
        <v>#DIV/0!</v>
      </c>
      <c r="BX136">
        <f t="shared" si="196"/>
        <v>1199.97</v>
      </c>
      <c r="BY136">
        <f t="shared" si="197"/>
        <v>1009.1631000000001</v>
      </c>
      <c r="BZ136">
        <f t="shared" si="198"/>
        <v>0.84099027475686894</v>
      </c>
      <c r="CA136">
        <f t="shared" si="199"/>
        <v>0.16151123028075703</v>
      </c>
      <c r="CB136">
        <v>9</v>
      </c>
      <c r="CC136">
        <v>0.5</v>
      </c>
      <c r="CD136" t="s">
        <v>287</v>
      </c>
      <c r="CE136">
        <v>2</v>
      </c>
      <c r="CF136" t="b">
        <v>1</v>
      </c>
      <c r="CG136">
        <v>1617086655.5</v>
      </c>
      <c r="CH136">
        <v>783.322</v>
      </c>
      <c r="CI136">
        <v>807.13800000000003</v>
      </c>
      <c r="CJ136">
        <v>21.325500000000002</v>
      </c>
      <c r="CK136">
        <v>20.013500000000001</v>
      </c>
      <c r="CL136">
        <v>778.96</v>
      </c>
      <c r="CM136">
        <v>21.3431</v>
      </c>
      <c r="CN136">
        <v>600.06100000000004</v>
      </c>
      <c r="CO136">
        <v>101.111</v>
      </c>
      <c r="CP136">
        <v>4.5433800000000003E-2</v>
      </c>
      <c r="CQ136">
        <v>26.633800000000001</v>
      </c>
      <c r="CR136">
        <v>26.178699999999999</v>
      </c>
      <c r="CS136">
        <v>999.9</v>
      </c>
      <c r="CT136">
        <v>0</v>
      </c>
      <c r="CU136">
        <v>0</v>
      </c>
      <c r="CV136">
        <v>10022.5</v>
      </c>
      <c r="CW136">
        <v>0</v>
      </c>
      <c r="CX136">
        <v>41.182600000000001</v>
      </c>
      <c r="CY136">
        <v>1199.97</v>
      </c>
      <c r="CZ136">
        <v>0.96699000000000002</v>
      </c>
      <c r="DA136">
        <v>3.3009499999999997E-2</v>
      </c>
      <c r="DB136">
        <v>0</v>
      </c>
      <c r="DC136">
        <v>2.798</v>
      </c>
      <c r="DD136">
        <v>0</v>
      </c>
      <c r="DE136">
        <v>3604.52</v>
      </c>
      <c r="DF136">
        <v>10372</v>
      </c>
      <c r="DG136">
        <v>39.875</v>
      </c>
      <c r="DH136">
        <v>42.686999999999998</v>
      </c>
      <c r="DI136">
        <v>41.5</v>
      </c>
      <c r="DJ136">
        <v>41.061999999999998</v>
      </c>
      <c r="DK136">
        <v>39.936999999999998</v>
      </c>
      <c r="DL136">
        <v>1160.3599999999999</v>
      </c>
      <c r="DM136">
        <v>39.61</v>
      </c>
      <c r="DN136">
        <v>0</v>
      </c>
      <c r="DO136">
        <v>1617086656.3</v>
      </c>
      <c r="DP136">
        <v>0</v>
      </c>
      <c r="DQ136">
        <v>2.6631</v>
      </c>
      <c r="DR136">
        <v>1.4589265021747</v>
      </c>
      <c r="DS136">
        <v>-22.8776068562454</v>
      </c>
      <c r="DT136">
        <v>3608.13115384615</v>
      </c>
      <c r="DU136">
        <v>15</v>
      </c>
      <c r="DV136">
        <v>1617085932.5</v>
      </c>
      <c r="DW136" t="s">
        <v>288</v>
      </c>
      <c r="DX136">
        <v>1617085932.5</v>
      </c>
      <c r="DY136">
        <v>1617085930.5</v>
      </c>
      <c r="DZ136">
        <v>3</v>
      </c>
      <c r="EA136">
        <v>4.1000000000000002E-2</v>
      </c>
      <c r="EB136">
        <v>4.0000000000000001E-3</v>
      </c>
      <c r="EC136">
        <v>4.3620000000000001</v>
      </c>
      <c r="ED136">
        <v>-1.7999999999999999E-2</v>
      </c>
      <c r="EE136">
        <v>400</v>
      </c>
      <c r="EF136">
        <v>20</v>
      </c>
      <c r="EG136">
        <v>0.24</v>
      </c>
      <c r="EH136">
        <v>0.04</v>
      </c>
      <c r="EI136">
        <v>100</v>
      </c>
      <c r="EJ136">
        <v>100</v>
      </c>
      <c r="EK136">
        <v>4.3620000000000001</v>
      </c>
      <c r="EL136">
        <v>-1.7600000000000001E-2</v>
      </c>
      <c r="EM136">
        <v>4.3617000000000399</v>
      </c>
      <c r="EN136">
        <v>0</v>
      </c>
      <c r="EO136">
        <v>0</v>
      </c>
      <c r="EP136">
        <v>0</v>
      </c>
      <c r="EQ136">
        <v>-1.7669999999998999E-2</v>
      </c>
      <c r="ER136">
        <v>0</v>
      </c>
      <c r="ES136">
        <v>0</v>
      </c>
      <c r="ET136">
        <v>0</v>
      </c>
      <c r="EU136">
        <v>-1</v>
      </c>
      <c r="EV136">
        <v>-1</v>
      </c>
      <c r="EW136">
        <v>-1</v>
      </c>
      <c r="EX136">
        <v>-1</v>
      </c>
      <c r="EY136">
        <v>12.1</v>
      </c>
      <c r="EZ136">
        <v>12.1</v>
      </c>
      <c r="FA136">
        <v>18</v>
      </c>
      <c r="FB136">
        <v>646.39099999999996</v>
      </c>
      <c r="FC136">
        <v>394.363</v>
      </c>
      <c r="FD136">
        <v>25</v>
      </c>
      <c r="FE136">
        <v>27.0138</v>
      </c>
      <c r="FF136">
        <v>30.0001</v>
      </c>
      <c r="FG136">
        <v>26.986699999999999</v>
      </c>
      <c r="FH136">
        <v>27.025300000000001</v>
      </c>
      <c r="FI136">
        <v>37.035499999999999</v>
      </c>
      <c r="FJ136">
        <v>16.949300000000001</v>
      </c>
      <c r="FK136">
        <v>53.991900000000001</v>
      </c>
      <c r="FL136">
        <v>25</v>
      </c>
      <c r="FM136">
        <v>817.61599999999999</v>
      </c>
      <c r="FN136">
        <v>20</v>
      </c>
      <c r="FO136">
        <v>97.055599999999998</v>
      </c>
      <c r="FP136">
        <v>99.616299999999995</v>
      </c>
    </row>
    <row r="137" spans="1:172" x14ac:dyDescent="0.15">
      <c r="A137">
        <v>121</v>
      </c>
      <c r="B137">
        <v>1617086659.5</v>
      </c>
      <c r="C137">
        <v>481.5</v>
      </c>
      <c r="D137" t="s">
        <v>527</v>
      </c>
      <c r="E137" t="s">
        <v>528</v>
      </c>
      <c r="F137">
        <v>0</v>
      </c>
      <c r="G137">
        <v>1617086659.5</v>
      </c>
      <c r="H137">
        <f t="shared" si="150"/>
        <v>8.8932008483813465E-4</v>
      </c>
      <c r="I137">
        <f t="shared" si="151"/>
        <v>0.88932008483813463</v>
      </c>
      <c r="J137">
        <f t="shared" si="152"/>
        <v>8.4437987492055395</v>
      </c>
      <c r="K137">
        <f t="shared" si="153"/>
        <v>790.03200000000004</v>
      </c>
      <c r="L137">
        <f t="shared" si="154"/>
        <v>582.7447864760353</v>
      </c>
      <c r="M137">
        <f t="shared" si="155"/>
        <v>58.949161447356481</v>
      </c>
      <c r="N137">
        <f t="shared" si="156"/>
        <v>79.917873136550412</v>
      </c>
      <c r="O137">
        <f t="shared" si="157"/>
        <v>7.0682059926096608E-2</v>
      </c>
      <c r="P137">
        <f t="shared" si="158"/>
        <v>2.9540649504231706</v>
      </c>
      <c r="Q137">
        <f t="shared" si="159"/>
        <v>6.9755785515591001E-2</v>
      </c>
      <c r="R137">
        <f t="shared" si="160"/>
        <v>4.3679576657848787E-2</v>
      </c>
      <c r="S137">
        <f t="shared" si="161"/>
        <v>193.81022700000003</v>
      </c>
      <c r="T137">
        <f t="shared" si="162"/>
        <v>27.538126476923736</v>
      </c>
      <c r="U137">
        <f t="shared" si="163"/>
        <v>26.181899999999999</v>
      </c>
      <c r="V137">
        <f t="shared" si="164"/>
        <v>3.4107488504898549</v>
      </c>
      <c r="W137">
        <f t="shared" si="165"/>
        <v>61.567179056089373</v>
      </c>
      <c r="X137">
        <f t="shared" si="166"/>
        <v>2.1565723231600802</v>
      </c>
      <c r="Y137">
        <f t="shared" si="167"/>
        <v>3.5027954118141165</v>
      </c>
      <c r="Z137">
        <f t="shared" si="168"/>
        <v>1.2541765273297747</v>
      </c>
      <c r="AA137">
        <f t="shared" si="169"/>
        <v>-39.219015741361737</v>
      </c>
      <c r="AB137">
        <f t="shared" si="170"/>
        <v>71.889760692696328</v>
      </c>
      <c r="AC137">
        <f t="shared" si="171"/>
        <v>5.2209184882672215</v>
      </c>
      <c r="AD137">
        <f t="shared" si="172"/>
        <v>231.70189043960181</v>
      </c>
      <c r="AE137">
        <f t="shared" si="173"/>
        <v>15.241576433345893</v>
      </c>
      <c r="AF137">
        <f t="shared" si="174"/>
        <v>0.88913219547318412</v>
      </c>
      <c r="AG137">
        <f t="shared" si="175"/>
        <v>8.4437987492055395</v>
      </c>
      <c r="AH137">
        <v>827.00975452277896</v>
      </c>
      <c r="AI137">
        <v>806.36724848484801</v>
      </c>
      <c r="AJ137">
        <v>1.71711942277378</v>
      </c>
      <c r="AK137">
        <v>66.499915544852101</v>
      </c>
      <c r="AL137">
        <f t="shared" si="176"/>
        <v>0.88932008483813463</v>
      </c>
      <c r="AM137">
        <v>20.014263067705599</v>
      </c>
      <c r="AN137">
        <v>21.320430909090899</v>
      </c>
      <c r="AO137">
        <v>-1.47044848483941E-4</v>
      </c>
      <c r="AP137">
        <v>79.88</v>
      </c>
      <c r="AQ137">
        <v>0</v>
      </c>
      <c r="AR137">
        <v>0</v>
      </c>
      <c r="AS137">
        <f t="shared" si="177"/>
        <v>1</v>
      </c>
      <c r="AT137">
        <f t="shared" si="178"/>
        <v>0</v>
      </c>
      <c r="AU137">
        <f t="shared" si="179"/>
        <v>53678.93338844589</v>
      </c>
      <c r="AV137" t="s">
        <v>286</v>
      </c>
      <c r="AW137" t="s">
        <v>286</v>
      </c>
      <c r="AX137">
        <v>0</v>
      </c>
      <c r="AY137">
        <v>0</v>
      </c>
      <c r="AZ137" t="e">
        <f t="shared" si="180"/>
        <v>#DIV/0!</v>
      </c>
      <c r="BA137">
        <v>0</v>
      </c>
      <c r="BB137" t="s">
        <v>286</v>
      </c>
      <c r="BC137" t="s">
        <v>286</v>
      </c>
      <c r="BD137">
        <v>0</v>
      </c>
      <c r="BE137">
        <v>0</v>
      </c>
      <c r="BF137" t="e">
        <f t="shared" si="181"/>
        <v>#DIV/0!</v>
      </c>
      <c r="BG137">
        <v>0.5</v>
      </c>
      <c r="BH137">
        <f t="shared" si="182"/>
        <v>1009.1715</v>
      </c>
      <c r="BI137">
        <f t="shared" si="183"/>
        <v>8.4437987492055395</v>
      </c>
      <c r="BJ137" t="e">
        <f t="shared" si="184"/>
        <v>#DIV/0!</v>
      </c>
      <c r="BK137">
        <f t="shared" si="185"/>
        <v>8.3670602560670208E-3</v>
      </c>
      <c r="BL137" t="e">
        <f t="shared" si="186"/>
        <v>#DIV/0!</v>
      </c>
      <c r="BM137" t="e">
        <f t="shared" si="187"/>
        <v>#DIV/0!</v>
      </c>
      <c r="BN137" t="s">
        <v>286</v>
      </c>
      <c r="BO137">
        <v>0</v>
      </c>
      <c r="BP137" t="e">
        <f t="shared" si="188"/>
        <v>#DIV/0!</v>
      </c>
      <c r="BQ137" t="e">
        <f t="shared" si="189"/>
        <v>#DIV/0!</v>
      </c>
      <c r="BR137" t="e">
        <f t="shared" si="190"/>
        <v>#DIV/0!</v>
      </c>
      <c r="BS137" t="e">
        <f t="shared" si="191"/>
        <v>#DIV/0!</v>
      </c>
      <c r="BT137" t="e">
        <f t="shared" si="192"/>
        <v>#DIV/0!</v>
      </c>
      <c r="BU137" t="e">
        <f t="shared" si="193"/>
        <v>#DIV/0!</v>
      </c>
      <c r="BV137" t="e">
        <f t="shared" si="194"/>
        <v>#DIV/0!</v>
      </c>
      <c r="BW137" t="e">
        <f t="shared" si="195"/>
        <v>#DIV/0!</v>
      </c>
      <c r="BX137">
        <f t="shared" si="196"/>
        <v>1199.98</v>
      </c>
      <c r="BY137">
        <f t="shared" si="197"/>
        <v>1009.1715</v>
      </c>
      <c r="BZ137">
        <f t="shared" si="198"/>
        <v>0.84099026650444175</v>
      </c>
      <c r="CA137">
        <f t="shared" si="199"/>
        <v>0.16151121435357257</v>
      </c>
      <c r="CB137">
        <v>9</v>
      </c>
      <c r="CC137">
        <v>0.5</v>
      </c>
      <c r="CD137" t="s">
        <v>287</v>
      </c>
      <c r="CE137">
        <v>2</v>
      </c>
      <c r="CF137" t="b">
        <v>1</v>
      </c>
      <c r="CG137">
        <v>1617086659.5</v>
      </c>
      <c r="CH137">
        <v>790.03200000000004</v>
      </c>
      <c r="CI137">
        <v>813.94500000000005</v>
      </c>
      <c r="CJ137">
        <v>21.318899999999999</v>
      </c>
      <c r="CK137">
        <v>20.0138</v>
      </c>
      <c r="CL137">
        <v>785.67100000000005</v>
      </c>
      <c r="CM137">
        <v>21.336600000000001</v>
      </c>
      <c r="CN137">
        <v>600.07600000000002</v>
      </c>
      <c r="CO137">
        <v>101.113</v>
      </c>
      <c r="CP137">
        <v>4.47672E-2</v>
      </c>
      <c r="CQ137">
        <v>26.633299999999998</v>
      </c>
      <c r="CR137">
        <v>26.181899999999999</v>
      </c>
      <c r="CS137">
        <v>999.9</v>
      </c>
      <c r="CT137">
        <v>0</v>
      </c>
      <c r="CU137">
        <v>0</v>
      </c>
      <c r="CV137">
        <v>10028.799999999999</v>
      </c>
      <c r="CW137">
        <v>0</v>
      </c>
      <c r="CX137">
        <v>41.045200000000001</v>
      </c>
      <c r="CY137">
        <v>1199.98</v>
      </c>
      <c r="CZ137">
        <v>0.96699000000000002</v>
      </c>
      <c r="DA137">
        <v>3.3009499999999997E-2</v>
      </c>
      <c r="DB137">
        <v>0</v>
      </c>
      <c r="DC137">
        <v>2.9639000000000002</v>
      </c>
      <c r="DD137">
        <v>0</v>
      </c>
      <c r="DE137">
        <v>3602.65</v>
      </c>
      <c r="DF137">
        <v>10372.1</v>
      </c>
      <c r="DG137">
        <v>39.811999999999998</v>
      </c>
      <c r="DH137">
        <v>42.686999999999998</v>
      </c>
      <c r="DI137">
        <v>41.5</v>
      </c>
      <c r="DJ137">
        <v>41</v>
      </c>
      <c r="DK137">
        <v>39.936999999999998</v>
      </c>
      <c r="DL137">
        <v>1160.3699999999999</v>
      </c>
      <c r="DM137">
        <v>39.61</v>
      </c>
      <c r="DN137">
        <v>0</v>
      </c>
      <c r="DO137">
        <v>1617086660.5</v>
      </c>
      <c r="DP137">
        <v>0</v>
      </c>
      <c r="DQ137">
        <v>2.7600880000000001</v>
      </c>
      <c r="DR137">
        <v>1.4372769192925501</v>
      </c>
      <c r="DS137">
        <v>-27.2069230314344</v>
      </c>
      <c r="DT137">
        <v>3606.0736000000002</v>
      </c>
      <c r="DU137">
        <v>15</v>
      </c>
      <c r="DV137">
        <v>1617085932.5</v>
      </c>
      <c r="DW137" t="s">
        <v>288</v>
      </c>
      <c r="DX137">
        <v>1617085932.5</v>
      </c>
      <c r="DY137">
        <v>1617085930.5</v>
      </c>
      <c r="DZ137">
        <v>3</v>
      </c>
      <c r="EA137">
        <v>4.1000000000000002E-2</v>
      </c>
      <c r="EB137">
        <v>4.0000000000000001E-3</v>
      </c>
      <c r="EC137">
        <v>4.3620000000000001</v>
      </c>
      <c r="ED137">
        <v>-1.7999999999999999E-2</v>
      </c>
      <c r="EE137">
        <v>400</v>
      </c>
      <c r="EF137">
        <v>20</v>
      </c>
      <c r="EG137">
        <v>0.24</v>
      </c>
      <c r="EH137">
        <v>0.04</v>
      </c>
      <c r="EI137">
        <v>100</v>
      </c>
      <c r="EJ137">
        <v>100</v>
      </c>
      <c r="EK137">
        <v>4.3609999999999998</v>
      </c>
      <c r="EL137">
        <v>-1.77E-2</v>
      </c>
      <c r="EM137">
        <v>4.3617000000000399</v>
      </c>
      <c r="EN137">
        <v>0</v>
      </c>
      <c r="EO137">
        <v>0</v>
      </c>
      <c r="EP137">
        <v>0</v>
      </c>
      <c r="EQ137">
        <v>-1.7669999999998999E-2</v>
      </c>
      <c r="ER137">
        <v>0</v>
      </c>
      <c r="ES137">
        <v>0</v>
      </c>
      <c r="ET137">
        <v>0</v>
      </c>
      <c r="EU137">
        <v>-1</v>
      </c>
      <c r="EV137">
        <v>-1</v>
      </c>
      <c r="EW137">
        <v>-1</v>
      </c>
      <c r="EX137">
        <v>-1</v>
      </c>
      <c r="EY137">
        <v>12.1</v>
      </c>
      <c r="EZ137">
        <v>12.2</v>
      </c>
      <c r="FA137">
        <v>18</v>
      </c>
      <c r="FB137">
        <v>646.15599999999995</v>
      </c>
      <c r="FC137">
        <v>394.20299999999997</v>
      </c>
      <c r="FD137">
        <v>25</v>
      </c>
      <c r="FE137">
        <v>27.0154</v>
      </c>
      <c r="FF137">
        <v>30.0001</v>
      </c>
      <c r="FG137">
        <v>26.988</v>
      </c>
      <c r="FH137">
        <v>27.0273</v>
      </c>
      <c r="FI137">
        <v>37.280799999999999</v>
      </c>
      <c r="FJ137">
        <v>16.949300000000001</v>
      </c>
      <c r="FK137">
        <v>53.991900000000001</v>
      </c>
      <c r="FL137">
        <v>25</v>
      </c>
      <c r="FM137">
        <v>824.30600000000004</v>
      </c>
      <c r="FN137">
        <v>20</v>
      </c>
      <c r="FO137">
        <v>97.056399999999996</v>
      </c>
      <c r="FP137">
        <v>99.615700000000004</v>
      </c>
    </row>
    <row r="138" spans="1:172" x14ac:dyDescent="0.15">
      <c r="A138">
        <v>122</v>
      </c>
      <c r="B138">
        <v>1617086663.5</v>
      </c>
      <c r="C138">
        <v>485.5</v>
      </c>
      <c r="D138" t="s">
        <v>529</v>
      </c>
      <c r="E138" t="s">
        <v>530</v>
      </c>
      <c r="F138">
        <v>0</v>
      </c>
      <c r="G138">
        <v>1617086663.5</v>
      </c>
      <c r="H138">
        <f t="shared" si="150"/>
        <v>8.8074220212293862E-4</v>
      </c>
      <c r="I138">
        <f t="shared" si="151"/>
        <v>0.88074220212293863</v>
      </c>
      <c r="J138">
        <f t="shared" si="152"/>
        <v>8.5157888657423957</v>
      </c>
      <c r="K138">
        <f t="shared" si="153"/>
        <v>796.779</v>
      </c>
      <c r="L138">
        <f t="shared" si="154"/>
        <v>585.64687773798289</v>
      </c>
      <c r="M138">
        <f t="shared" si="155"/>
        <v>59.241501246829358</v>
      </c>
      <c r="N138">
        <f t="shared" si="156"/>
        <v>80.598712152727799</v>
      </c>
      <c r="O138">
        <f t="shared" si="157"/>
        <v>6.9928652923890638E-2</v>
      </c>
      <c r="P138">
        <f t="shared" si="158"/>
        <v>2.9428889749317753</v>
      </c>
      <c r="Q138">
        <f t="shared" si="159"/>
        <v>6.9018487938888096E-2</v>
      </c>
      <c r="R138">
        <f t="shared" si="160"/>
        <v>4.3217342647340277E-2</v>
      </c>
      <c r="S138">
        <f t="shared" si="161"/>
        <v>193.84911</v>
      </c>
      <c r="T138">
        <f t="shared" si="162"/>
        <v>27.545477974683035</v>
      </c>
      <c r="U138">
        <f t="shared" si="163"/>
        <v>26.1845</v>
      </c>
      <c r="V138">
        <f t="shared" si="164"/>
        <v>3.4112729169284801</v>
      </c>
      <c r="W138">
        <f t="shared" si="165"/>
        <v>61.54327885254618</v>
      </c>
      <c r="X138">
        <f t="shared" si="166"/>
        <v>2.1559509874802396</v>
      </c>
      <c r="Y138">
        <f t="shared" si="167"/>
        <v>3.503146123634008</v>
      </c>
      <c r="Z138">
        <f t="shared" si="168"/>
        <v>1.2553219294482405</v>
      </c>
      <c r="AA138">
        <f t="shared" si="169"/>
        <v>-38.840731113621594</v>
      </c>
      <c r="AB138">
        <f t="shared" si="170"/>
        <v>71.474992202643378</v>
      </c>
      <c r="AC138">
        <f t="shared" si="171"/>
        <v>5.2106212728162129</v>
      </c>
      <c r="AD138">
        <f t="shared" si="172"/>
        <v>231.69399236183801</v>
      </c>
      <c r="AE138">
        <f t="shared" si="173"/>
        <v>15.250209469544568</v>
      </c>
      <c r="AF138">
        <f t="shared" si="174"/>
        <v>0.88758250602292121</v>
      </c>
      <c r="AG138">
        <f t="shared" si="175"/>
        <v>8.5157888657423957</v>
      </c>
      <c r="AH138">
        <v>834.03739844837298</v>
      </c>
      <c r="AI138">
        <v>813.27618787878703</v>
      </c>
      <c r="AJ138">
        <v>1.7181414185472399</v>
      </c>
      <c r="AK138">
        <v>66.499915544852101</v>
      </c>
      <c r="AL138">
        <f t="shared" si="176"/>
        <v>0.88074220212293863</v>
      </c>
      <c r="AM138">
        <v>20.011990420779199</v>
      </c>
      <c r="AN138">
        <v>21.3135048484849</v>
      </c>
      <c r="AO138">
        <v>-1.5658181818158201E-3</v>
      </c>
      <c r="AP138">
        <v>79.88</v>
      </c>
      <c r="AQ138">
        <v>0</v>
      </c>
      <c r="AR138">
        <v>0</v>
      </c>
      <c r="AS138">
        <f t="shared" si="177"/>
        <v>1</v>
      </c>
      <c r="AT138">
        <f t="shared" si="178"/>
        <v>0</v>
      </c>
      <c r="AU138">
        <f t="shared" si="179"/>
        <v>53352.635067106479</v>
      </c>
      <c r="AV138" t="s">
        <v>286</v>
      </c>
      <c r="AW138" t="s">
        <v>286</v>
      </c>
      <c r="AX138">
        <v>0</v>
      </c>
      <c r="AY138">
        <v>0</v>
      </c>
      <c r="AZ138" t="e">
        <f t="shared" si="180"/>
        <v>#DIV/0!</v>
      </c>
      <c r="BA138">
        <v>0</v>
      </c>
      <c r="BB138" t="s">
        <v>286</v>
      </c>
      <c r="BC138" t="s">
        <v>286</v>
      </c>
      <c r="BD138">
        <v>0</v>
      </c>
      <c r="BE138">
        <v>0</v>
      </c>
      <c r="BF138" t="e">
        <f t="shared" si="181"/>
        <v>#DIV/0!</v>
      </c>
      <c r="BG138">
        <v>0.5</v>
      </c>
      <c r="BH138">
        <f t="shared" si="182"/>
        <v>1009.3734000000001</v>
      </c>
      <c r="BI138">
        <f t="shared" si="183"/>
        <v>8.5157888657423957</v>
      </c>
      <c r="BJ138" t="e">
        <f t="shared" si="184"/>
        <v>#DIV/0!</v>
      </c>
      <c r="BK138">
        <f t="shared" si="185"/>
        <v>8.4367082248674227E-3</v>
      </c>
      <c r="BL138" t="e">
        <f t="shared" si="186"/>
        <v>#DIV/0!</v>
      </c>
      <c r="BM138" t="e">
        <f t="shared" si="187"/>
        <v>#DIV/0!</v>
      </c>
      <c r="BN138" t="s">
        <v>286</v>
      </c>
      <c r="BO138">
        <v>0</v>
      </c>
      <c r="BP138" t="e">
        <f t="shared" si="188"/>
        <v>#DIV/0!</v>
      </c>
      <c r="BQ138" t="e">
        <f t="shared" si="189"/>
        <v>#DIV/0!</v>
      </c>
      <c r="BR138" t="e">
        <f t="shared" si="190"/>
        <v>#DIV/0!</v>
      </c>
      <c r="BS138" t="e">
        <f t="shared" si="191"/>
        <v>#DIV/0!</v>
      </c>
      <c r="BT138" t="e">
        <f t="shared" si="192"/>
        <v>#DIV/0!</v>
      </c>
      <c r="BU138" t="e">
        <f t="shared" si="193"/>
        <v>#DIV/0!</v>
      </c>
      <c r="BV138" t="e">
        <f t="shared" si="194"/>
        <v>#DIV/0!</v>
      </c>
      <c r="BW138" t="e">
        <f t="shared" si="195"/>
        <v>#DIV/0!</v>
      </c>
      <c r="BX138">
        <f t="shared" si="196"/>
        <v>1200.22</v>
      </c>
      <c r="BY138">
        <f t="shared" si="197"/>
        <v>1009.3734000000001</v>
      </c>
      <c r="BZ138">
        <f t="shared" si="198"/>
        <v>0.84099031844161909</v>
      </c>
      <c r="CA138">
        <f t="shared" si="199"/>
        <v>0.16151131459232473</v>
      </c>
      <c r="CB138">
        <v>9</v>
      </c>
      <c r="CC138">
        <v>0.5</v>
      </c>
      <c r="CD138" t="s">
        <v>287</v>
      </c>
      <c r="CE138">
        <v>2</v>
      </c>
      <c r="CF138" t="b">
        <v>1</v>
      </c>
      <c r="CG138">
        <v>1617086663.5</v>
      </c>
      <c r="CH138">
        <v>796.779</v>
      </c>
      <c r="CI138">
        <v>820.71699999999998</v>
      </c>
      <c r="CJ138">
        <v>21.313199999999998</v>
      </c>
      <c r="CK138">
        <v>20.010100000000001</v>
      </c>
      <c r="CL138">
        <v>792.41800000000001</v>
      </c>
      <c r="CM138">
        <v>21.3309</v>
      </c>
      <c r="CN138">
        <v>599.95299999999997</v>
      </c>
      <c r="CO138">
        <v>101.11</v>
      </c>
      <c r="CP138">
        <v>4.5668199999999999E-2</v>
      </c>
      <c r="CQ138">
        <v>26.635000000000002</v>
      </c>
      <c r="CR138">
        <v>26.1845</v>
      </c>
      <c r="CS138">
        <v>999.9</v>
      </c>
      <c r="CT138">
        <v>0</v>
      </c>
      <c r="CU138">
        <v>0</v>
      </c>
      <c r="CV138">
        <v>9965.6200000000008</v>
      </c>
      <c r="CW138">
        <v>0</v>
      </c>
      <c r="CX138">
        <v>42.281799999999997</v>
      </c>
      <c r="CY138">
        <v>1200.22</v>
      </c>
      <c r="CZ138">
        <v>0.96699000000000002</v>
      </c>
      <c r="DA138">
        <v>3.3009499999999997E-2</v>
      </c>
      <c r="DB138">
        <v>0</v>
      </c>
      <c r="DC138">
        <v>2.6577999999999999</v>
      </c>
      <c r="DD138">
        <v>0</v>
      </c>
      <c r="DE138">
        <v>3604.3</v>
      </c>
      <c r="DF138">
        <v>10374.200000000001</v>
      </c>
      <c r="DG138">
        <v>39.875</v>
      </c>
      <c r="DH138">
        <v>42.625</v>
      </c>
      <c r="DI138">
        <v>41.561999999999998</v>
      </c>
      <c r="DJ138">
        <v>40.875</v>
      </c>
      <c r="DK138">
        <v>40</v>
      </c>
      <c r="DL138">
        <v>1160.5999999999999</v>
      </c>
      <c r="DM138">
        <v>39.619999999999997</v>
      </c>
      <c r="DN138">
        <v>0</v>
      </c>
      <c r="DO138">
        <v>1617086664.0999999</v>
      </c>
      <c r="DP138">
        <v>0</v>
      </c>
      <c r="DQ138">
        <v>2.7610039999999998</v>
      </c>
      <c r="DR138">
        <v>-3.8969236231968601E-2</v>
      </c>
      <c r="DS138">
        <v>-23.353076996462601</v>
      </c>
      <c r="DT138">
        <v>3604.6968000000002</v>
      </c>
      <c r="DU138">
        <v>15</v>
      </c>
      <c r="DV138">
        <v>1617085932.5</v>
      </c>
      <c r="DW138" t="s">
        <v>288</v>
      </c>
      <c r="DX138">
        <v>1617085932.5</v>
      </c>
      <c r="DY138">
        <v>1617085930.5</v>
      </c>
      <c r="DZ138">
        <v>3</v>
      </c>
      <c r="EA138">
        <v>4.1000000000000002E-2</v>
      </c>
      <c r="EB138">
        <v>4.0000000000000001E-3</v>
      </c>
      <c r="EC138">
        <v>4.3620000000000001</v>
      </c>
      <c r="ED138">
        <v>-1.7999999999999999E-2</v>
      </c>
      <c r="EE138">
        <v>400</v>
      </c>
      <c r="EF138">
        <v>20</v>
      </c>
      <c r="EG138">
        <v>0.24</v>
      </c>
      <c r="EH138">
        <v>0.04</v>
      </c>
      <c r="EI138">
        <v>100</v>
      </c>
      <c r="EJ138">
        <v>100</v>
      </c>
      <c r="EK138">
        <v>4.3609999999999998</v>
      </c>
      <c r="EL138">
        <v>-1.77E-2</v>
      </c>
      <c r="EM138">
        <v>4.3617000000000399</v>
      </c>
      <c r="EN138">
        <v>0</v>
      </c>
      <c r="EO138">
        <v>0</v>
      </c>
      <c r="EP138">
        <v>0</v>
      </c>
      <c r="EQ138">
        <v>-1.7669999999998999E-2</v>
      </c>
      <c r="ER138">
        <v>0</v>
      </c>
      <c r="ES138">
        <v>0</v>
      </c>
      <c r="ET138">
        <v>0</v>
      </c>
      <c r="EU138">
        <v>-1</v>
      </c>
      <c r="EV138">
        <v>-1</v>
      </c>
      <c r="EW138">
        <v>-1</v>
      </c>
      <c r="EX138">
        <v>-1</v>
      </c>
      <c r="EY138">
        <v>12.2</v>
      </c>
      <c r="EZ138">
        <v>12.2</v>
      </c>
      <c r="FA138">
        <v>18</v>
      </c>
      <c r="FB138">
        <v>646.07799999999997</v>
      </c>
      <c r="FC138">
        <v>394.45299999999997</v>
      </c>
      <c r="FD138">
        <v>25</v>
      </c>
      <c r="FE138">
        <v>27.016100000000002</v>
      </c>
      <c r="FF138">
        <v>30.0001</v>
      </c>
      <c r="FG138">
        <v>26.988</v>
      </c>
      <c r="FH138">
        <v>27.0275</v>
      </c>
      <c r="FI138">
        <v>37.524000000000001</v>
      </c>
      <c r="FJ138">
        <v>16.949300000000001</v>
      </c>
      <c r="FK138">
        <v>53.991900000000001</v>
      </c>
      <c r="FL138">
        <v>25</v>
      </c>
      <c r="FM138">
        <v>830.99099999999999</v>
      </c>
      <c r="FN138">
        <v>20</v>
      </c>
      <c r="FO138">
        <v>97.055800000000005</v>
      </c>
      <c r="FP138">
        <v>99.616</v>
      </c>
    </row>
    <row r="139" spans="1:172" x14ac:dyDescent="0.15">
      <c r="A139">
        <v>123</v>
      </c>
      <c r="B139">
        <v>1617086667.5</v>
      </c>
      <c r="C139">
        <v>489.5</v>
      </c>
      <c r="D139" t="s">
        <v>531</v>
      </c>
      <c r="E139" t="s">
        <v>532</v>
      </c>
      <c r="F139">
        <v>0</v>
      </c>
      <c r="G139">
        <v>1617086667.5</v>
      </c>
      <c r="H139">
        <f t="shared" si="150"/>
        <v>8.8386668264207565E-4</v>
      </c>
      <c r="I139">
        <f t="shared" si="151"/>
        <v>0.88386668264207569</v>
      </c>
      <c r="J139">
        <f t="shared" si="152"/>
        <v>8.6604864682212863</v>
      </c>
      <c r="K139">
        <f t="shared" si="153"/>
        <v>803.36500000000001</v>
      </c>
      <c r="L139">
        <f t="shared" si="154"/>
        <v>589.16459534934665</v>
      </c>
      <c r="M139">
        <f t="shared" si="155"/>
        <v>59.598272560644617</v>
      </c>
      <c r="N139">
        <f t="shared" si="156"/>
        <v>81.2661972793735</v>
      </c>
      <c r="O139">
        <f t="shared" si="157"/>
        <v>7.0069785369768364E-2</v>
      </c>
      <c r="P139">
        <f t="shared" si="158"/>
        <v>2.9498629091137047</v>
      </c>
      <c r="Q139">
        <f t="shared" si="159"/>
        <v>6.9158098801696669E-2</v>
      </c>
      <c r="R139">
        <f t="shared" si="160"/>
        <v>4.3304734836102782E-2</v>
      </c>
      <c r="S139">
        <f t="shared" si="161"/>
        <v>193.81022700000003</v>
      </c>
      <c r="T139">
        <f t="shared" si="162"/>
        <v>27.544534969202314</v>
      </c>
      <c r="U139">
        <f t="shared" si="163"/>
        <v>26.192</v>
      </c>
      <c r="V139">
        <f t="shared" si="164"/>
        <v>3.4127850410613441</v>
      </c>
      <c r="W139">
        <f t="shared" si="165"/>
        <v>61.52392872860181</v>
      </c>
      <c r="X139">
        <f t="shared" si="166"/>
        <v>2.1555396919043202</v>
      </c>
      <c r="Y139">
        <f t="shared" si="167"/>
        <v>3.5035793982093884</v>
      </c>
      <c r="Z139">
        <f t="shared" si="168"/>
        <v>1.2572453491570239</v>
      </c>
      <c r="AA139">
        <f t="shared" si="169"/>
        <v>-38.978520704515539</v>
      </c>
      <c r="AB139">
        <f t="shared" si="170"/>
        <v>70.785592375397059</v>
      </c>
      <c r="AC139">
        <f t="shared" si="171"/>
        <v>5.1484107488108179</v>
      </c>
      <c r="AD139">
        <f t="shared" si="172"/>
        <v>230.76570941969237</v>
      </c>
      <c r="AE139">
        <f t="shared" si="173"/>
        <v>15.220717900826191</v>
      </c>
      <c r="AF139">
        <f t="shared" si="174"/>
        <v>0.885543763843886</v>
      </c>
      <c r="AG139">
        <f t="shared" si="175"/>
        <v>8.6604864682212863</v>
      </c>
      <c r="AH139">
        <v>840.81834010627801</v>
      </c>
      <c r="AI139">
        <v>820.02626060606099</v>
      </c>
      <c r="AJ139">
        <v>1.67613058837157</v>
      </c>
      <c r="AK139">
        <v>66.499915544852101</v>
      </c>
      <c r="AL139">
        <f t="shared" si="176"/>
        <v>0.88386668264207569</v>
      </c>
      <c r="AM139">
        <v>20.010268005887401</v>
      </c>
      <c r="AN139">
        <v>21.3092436363636</v>
      </c>
      <c r="AO139">
        <v>-2.6629370629302598E-4</v>
      </c>
      <c r="AP139">
        <v>79.88</v>
      </c>
      <c r="AQ139">
        <v>0</v>
      </c>
      <c r="AR139">
        <v>0</v>
      </c>
      <c r="AS139">
        <f t="shared" si="177"/>
        <v>1</v>
      </c>
      <c r="AT139">
        <f t="shared" si="178"/>
        <v>0</v>
      </c>
      <c r="AU139">
        <f t="shared" si="179"/>
        <v>53555.588040745046</v>
      </c>
      <c r="AV139" t="s">
        <v>286</v>
      </c>
      <c r="AW139" t="s">
        <v>286</v>
      </c>
      <c r="AX139">
        <v>0</v>
      </c>
      <c r="AY139">
        <v>0</v>
      </c>
      <c r="AZ139" t="e">
        <f t="shared" si="180"/>
        <v>#DIV/0!</v>
      </c>
      <c r="BA139">
        <v>0</v>
      </c>
      <c r="BB139" t="s">
        <v>286</v>
      </c>
      <c r="BC139" t="s">
        <v>286</v>
      </c>
      <c r="BD139">
        <v>0</v>
      </c>
      <c r="BE139">
        <v>0</v>
      </c>
      <c r="BF139" t="e">
        <f t="shared" si="181"/>
        <v>#DIV/0!</v>
      </c>
      <c r="BG139">
        <v>0.5</v>
      </c>
      <c r="BH139">
        <f t="shared" si="182"/>
        <v>1009.1715</v>
      </c>
      <c r="BI139">
        <f t="shared" si="183"/>
        <v>8.6604864682212863</v>
      </c>
      <c r="BJ139" t="e">
        <f t="shared" si="184"/>
        <v>#DIV/0!</v>
      </c>
      <c r="BK139">
        <f t="shared" si="185"/>
        <v>8.5817786850117019E-3</v>
      </c>
      <c r="BL139" t="e">
        <f t="shared" si="186"/>
        <v>#DIV/0!</v>
      </c>
      <c r="BM139" t="e">
        <f t="shared" si="187"/>
        <v>#DIV/0!</v>
      </c>
      <c r="BN139" t="s">
        <v>286</v>
      </c>
      <c r="BO139">
        <v>0</v>
      </c>
      <c r="BP139" t="e">
        <f t="shared" si="188"/>
        <v>#DIV/0!</v>
      </c>
      <c r="BQ139" t="e">
        <f t="shared" si="189"/>
        <v>#DIV/0!</v>
      </c>
      <c r="BR139" t="e">
        <f t="shared" si="190"/>
        <v>#DIV/0!</v>
      </c>
      <c r="BS139" t="e">
        <f t="shared" si="191"/>
        <v>#DIV/0!</v>
      </c>
      <c r="BT139" t="e">
        <f t="shared" si="192"/>
        <v>#DIV/0!</v>
      </c>
      <c r="BU139" t="e">
        <f t="shared" si="193"/>
        <v>#DIV/0!</v>
      </c>
      <c r="BV139" t="e">
        <f t="shared" si="194"/>
        <v>#DIV/0!</v>
      </c>
      <c r="BW139" t="e">
        <f t="shared" si="195"/>
        <v>#DIV/0!</v>
      </c>
      <c r="BX139">
        <f t="shared" si="196"/>
        <v>1199.98</v>
      </c>
      <c r="BY139">
        <f t="shared" si="197"/>
        <v>1009.1715</v>
      </c>
      <c r="BZ139">
        <f t="shared" si="198"/>
        <v>0.84099026650444175</v>
      </c>
      <c r="CA139">
        <f t="shared" si="199"/>
        <v>0.16151121435357257</v>
      </c>
      <c r="CB139">
        <v>9</v>
      </c>
      <c r="CC139">
        <v>0.5</v>
      </c>
      <c r="CD139" t="s">
        <v>287</v>
      </c>
      <c r="CE139">
        <v>2</v>
      </c>
      <c r="CF139" t="b">
        <v>1</v>
      </c>
      <c r="CG139">
        <v>1617086667.5</v>
      </c>
      <c r="CH139">
        <v>803.36500000000001</v>
      </c>
      <c r="CI139">
        <v>827.26300000000003</v>
      </c>
      <c r="CJ139">
        <v>21.308800000000002</v>
      </c>
      <c r="CK139">
        <v>20.008800000000001</v>
      </c>
      <c r="CL139">
        <v>799.00300000000004</v>
      </c>
      <c r="CM139">
        <v>21.3264</v>
      </c>
      <c r="CN139">
        <v>600.005</v>
      </c>
      <c r="CO139">
        <v>101.11199999999999</v>
      </c>
      <c r="CP139">
        <v>4.52539E-2</v>
      </c>
      <c r="CQ139">
        <v>26.6371</v>
      </c>
      <c r="CR139">
        <v>26.192</v>
      </c>
      <c r="CS139">
        <v>999.9</v>
      </c>
      <c r="CT139">
        <v>0</v>
      </c>
      <c r="CU139">
        <v>0</v>
      </c>
      <c r="CV139">
        <v>10005</v>
      </c>
      <c r="CW139">
        <v>0</v>
      </c>
      <c r="CX139">
        <v>42.834200000000003</v>
      </c>
      <c r="CY139">
        <v>1199.98</v>
      </c>
      <c r="CZ139">
        <v>0.96699000000000002</v>
      </c>
      <c r="DA139">
        <v>3.3009499999999997E-2</v>
      </c>
      <c r="DB139">
        <v>0</v>
      </c>
      <c r="DC139">
        <v>2.4887000000000001</v>
      </c>
      <c r="DD139">
        <v>0</v>
      </c>
      <c r="DE139">
        <v>3602.41</v>
      </c>
      <c r="DF139">
        <v>10372.1</v>
      </c>
      <c r="DG139">
        <v>39.875</v>
      </c>
      <c r="DH139">
        <v>42.625</v>
      </c>
      <c r="DI139">
        <v>41.561999999999998</v>
      </c>
      <c r="DJ139">
        <v>40.875</v>
      </c>
      <c r="DK139">
        <v>39.936999999999998</v>
      </c>
      <c r="DL139">
        <v>1160.3699999999999</v>
      </c>
      <c r="DM139">
        <v>39.61</v>
      </c>
      <c r="DN139">
        <v>0</v>
      </c>
      <c r="DO139">
        <v>1617086668.3</v>
      </c>
      <c r="DP139">
        <v>0</v>
      </c>
      <c r="DQ139">
        <v>2.78578461538461</v>
      </c>
      <c r="DR139">
        <v>-0.81431794756264797</v>
      </c>
      <c r="DS139">
        <v>-13.131623964964099</v>
      </c>
      <c r="DT139">
        <v>3603.77</v>
      </c>
      <c r="DU139">
        <v>15</v>
      </c>
      <c r="DV139">
        <v>1617085932.5</v>
      </c>
      <c r="DW139" t="s">
        <v>288</v>
      </c>
      <c r="DX139">
        <v>1617085932.5</v>
      </c>
      <c r="DY139">
        <v>1617085930.5</v>
      </c>
      <c r="DZ139">
        <v>3</v>
      </c>
      <c r="EA139">
        <v>4.1000000000000002E-2</v>
      </c>
      <c r="EB139">
        <v>4.0000000000000001E-3</v>
      </c>
      <c r="EC139">
        <v>4.3620000000000001</v>
      </c>
      <c r="ED139">
        <v>-1.7999999999999999E-2</v>
      </c>
      <c r="EE139">
        <v>400</v>
      </c>
      <c r="EF139">
        <v>20</v>
      </c>
      <c r="EG139">
        <v>0.24</v>
      </c>
      <c r="EH139">
        <v>0.04</v>
      </c>
      <c r="EI139">
        <v>100</v>
      </c>
      <c r="EJ139">
        <v>100</v>
      </c>
      <c r="EK139">
        <v>4.3620000000000001</v>
      </c>
      <c r="EL139">
        <v>-1.7600000000000001E-2</v>
      </c>
      <c r="EM139">
        <v>4.3617000000000399</v>
      </c>
      <c r="EN139">
        <v>0</v>
      </c>
      <c r="EO139">
        <v>0</v>
      </c>
      <c r="EP139">
        <v>0</v>
      </c>
      <c r="EQ139">
        <v>-1.7669999999998999E-2</v>
      </c>
      <c r="ER139">
        <v>0</v>
      </c>
      <c r="ES139">
        <v>0</v>
      </c>
      <c r="ET139">
        <v>0</v>
      </c>
      <c r="EU139">
        <v>-1</v>
      </c>
      <c r="EV139">
        <v>-1</v>
      </c>
      <c r="EW139">
        <v>-1</v>
      </c>
      <c r="EX139">
        <v>-1</v>
      </c>
      <c r="EY139">
        <v>12.2</v>
      </c>
      <c r="EZ139">
        <v>12.3</v>
      </c>
      <c r="FA139">
        <v>18</v>
      </c>
      <c r="FB139">
        <v>646.05899999999997</v>
      </c>
      <c r="FC139">
        <v>394.36500000000001</v>
      </c>
      <c r="FD139">
        <v>25.000299999999999</v>
      </c>
      <c r="FE139">
        <v>27.016100000000002</v>
      </c>
      <c r="FF139">
        <v>30.0001</v>
      </c>
      <c r="FG139">
        <v>26.988</v>
      </c>
      <c r="FH139">
        <v>27.0275</v>
      </c>
      <c r="FI139">
        <v>37.7605</v>
      </c>
      <c r="FJ139">
        <v>16.949300000000001</v>
      </c>
      <c r="FK139">
        <v>53.991900000000001</v>
      </c>
      <c r="FL139">
        <v>25</v>
      </c>
      <c r="FM139">
        <v>837.70100000000002</v>
      </c>
      <c r="FN139">
        <v>20</v>
      </c>
      <c r="FO139">
        <v>97.054599999999994</v>
      </c>
      <c r="FP139">
        <v>99.616299999999995</v>
      </c>
    </row>
    <row r="140" spans="1:172" x14ac:dyDescent="0.15">
      <c r="A140">
        <v>124</v>
      </c>
      <c r="B140">
        <v>1617086671.5</v>
      </c>
      <c r="C140">
        <v>493.5</v>
      </c>
      <c r="D140" t="s">
        <v>533</v>
      </c>
      <c r="E140" t="s">
        <v>534</v>
      </c>
      <c r="F140">
        <v>0</v>
      </c>
      <c r="G140">
        <v>1617086671.5</v>
      </c>
      <c r="H140">
        <f t="shared" si="150"/>
        <v>8.8162962185000453E-4</v>
      </c>
      <c r="I140">
        <f t="shared" si="151"/>
        <v>0.88162962185000449</v>
      </c>
      <c r="J140">
        <f t="shared" si="152"/>
        <v>8.5261249228421416</v>
      </c>
      <c r="K140">
        <f t="shared" si="153"/>
        <v>810.03800000000001</v>
      </c>
      <c r="L140">
        <f t="shared" si="154"/>
        <v>597.80385866914685</v>
      </c>
      <c r="M140">
        <f t="shared" si="155"/>
        <v>60.472836782386082</v>
      </c>
      <c r="N140">
        <f t="shared" si="156"/>
        <v>81.942086942334811</v>
      </c>
      <c r="O140">
        <f t="shared" si="157"/>
        <v>6.9730079618329652E-2</v>
      </c>
      <c r="P140">
        <f t="shared" si="158"/>
        <v>2.951094224139589</v>
      </c>
      <c r="Q140">
        <f t="shared" si="159"/>
        <v>6.8827521579993098E-2</v>
      </c>
      <c r="R140">
        <f t="shared" si="160"/>
        <v>4.3097318877290368E-2</v>
      </c>
      <c r="S140">
        <f t="shared" si="161"/>
        <v>193.811823</v>
      </c>
      <c r="T140">
        <f t="shared" si="162"/>
        <v>27.54456950564127</v>
      </c>
      <c r="U140">
        <f t="shared" si="163"/>
        <v>26.203600000000002</v>
      </c>
      <c r="V140">
        <f t="shared" si="164"/>
        <v>3.4151249458840409</v>
      </c>
      <c r="W140">
        <f t="shared" si="165"/>
        <v>61.510290534502602</v>
      </c>
      <c r="X140">
        <f t="shared" si="166"/>
        <v>2.1550364839485603</v>
      </c>
      <c r="Y140">
        <f t="shared" si="167"/>
        <v>3.5035381319484236</v>
      </c>
      <c r="Z140">
        <f t="shared" si="168"/>
        <v>1.2600884619354806</v>
      </c>
      <c r="AA140">
        <f t="shared" si="169"/>
        <v>-38.879866323585198</v>
      </c>
      <c r="AB140">
        <f t="shared" si="170"/>
        <v>68.937766472058669</v>
      </c>
      <c r="AC140">
        <f t="shared" si="171"/>
        <v>5.0122078632893077</v>
      </c>
      <c r="AD140">
        <f t="shared" si="172"/>
        <v>228.88193101176279</v>
      </c>
      <c r="AE140">
        <f t="shared" si="173"/>
        <v>15.200180196444299</v>
      </c>
      <c r="AF140">
        <f t="shared" si="174"/>
        <v>0.88295307161194725</v>
      </c>
      <c r="AG140">
        <f t="shared" si="175"/>
        <v>8.5261249228421416</v>
      </c>
      <c r="AH140">
        <v>847.55212664442297</v>
      </c>
      <c r="AI140">
        <v>826.81602424242396</v>
      </c>
      <c r="AJ140">
        <v>1.7097753038466099</v>
      </c>
      <c r="AK140">
        <v>66.499915544852101</v>
      </c>
      <c r="AL140">
        <f t="shared" si="176"/>
        <v>0.88162962185000449</v>
      </c>
      <c r="AM140">
        <v>20.008343414372298</v>
      </c>
      <c r="AN140">
        <v>21.304126666666701</v>
      </c>
      <c r="AO140">
        <v>-3.0120634920681298E-4</v>
      </c>
      <c r="AP140">
        <v>79.88</v>
      </c>
      <c r="AQ140">
        <v>0</v>
      </c>
      <c r="AR140">
        <v>0</v>
      </c>
      <c r="AS140">
        <f t="shared" si="177"/>
        <v>1</v>
      </c>
      <c r="AT140">
        <f t="shared" si="178"/>
        <v>0</v>
      </c>
      <c r="AU140">
        <f t="shared" si="179"/>
        <v>53591.571075193002</v>
      </c>
      <c r="AV140" t="s">
        <v>286</v>
      </c>
      <c r="AW140" t="s">
        <v>286</v>
      </c>
      <c r="AX140">
        <v>0</v>
      </c>
      <c r="AY140">
        <v>0</v>
      </c>
      <c r="AZ140" t="e">
        <f t="shared" si="180"/>
        <v>#DIV/0!</v>
      </c>
      <c r="BA140">
        <v>0</v>
      </c>
      <c r="BB140" t="s">
        <v>286</v>
      </c>
      <c r="BC140" t="s">
        <v>286</v>
      </c>
      <c r="BD140">
        <v>0</v>
      </c>
      <c r="BE140">
        <v>0</v>
      </c>
      <c r="BF140" t="e">
        <f t="shared" si="181"/>
        <v>#DIV/0!</v>
      </c>
      <c r="BG140">
        <v>0.5</v>
      </c>
      <c r="BH140">
        <f t="shared" si="182"/>
        <v>1009.1799000000001</v>
      </c>
      <c r="BI140">
        <f t="shared" si="183"/>
        <v>8.5261249228421416</v>
      </c>
      <c r="BJ140" t="e">
        <f t="shared" si="184"/>
        <v>#DIV/0!</v>
      </c>
      <c r="BK140">
        <f t="shared" si="185"/>
        <v>8.4485679142461533E-3</v>
      </c>
      <c r="BL140" t="e">
        <f t="shared" si="186"/>
        <v>#DIV/0!</v>
      </c>
      <c r="BM140" t="e">
        <f t="shared" si="187"/>
        <v>#DIV/0!</v>
      </c>
      <c r="BN140" t="s">
        <v>286</v>
      </c>
      <c r="BO140">
        <v>0</v>
      </c>
      <c r="BP140" t="e">
        <f t="shared" si="188"/>
        <v>#DIV/0!</v>
      </c>
      <c r="BQ140" t="e">
        <f t="shared" si="189"/>
        <v>#DIV/0!</v>
      </c>
      <c r="BR140" t="e">
        <f t="shared" si="190"/>
        <v>#DIV/0!</v>
      </c>
      <c r="BS140" t="e">
        <f t="shared" si="191"/>
        <v>#DIV/0!</v>
      </c>
      <c r="BT140" t="e">
        <f t="shared" si="192"/>
        <v>#DIV/0!</v>
      </c>
      <c r="BU140" t="e">
        <f t="shared" si="193"/>
        <v>#DIV/0!</v>
      </c>
      <c r="BV140" t="e">
        <f t="shared" si="194"/>
        <v>#DIV/0!</v>
      </c>
      <c r="BW140" t="e">
        <f t="shared" si="195"/>
        <v>#DIV/0!</v>
      </c>
      <c r="BX140">
        <f t="shared" si="196"/>
        <v>1199.99</v>
      </c>
      <c r="BY140">
        <f t="shared" si="197"/>
        <v>1009.1799000000001</v>
      </c>
      <c r="BZ140">
        <f t="shared" si="198"/>
        <v>0.84099025825215212</v>
      </c>
      <c r="CA140">
        <f t="shared" si="199"/>
        <v>0.16151119842665357</v>
      </c>
      <c r="CB140">
        <v>9</v>
      </c>
      <c r="CC140">
        <v>0.5</v>
      </c>
      <c r="CD140" t="s">
        <v>287</v>
      </c>
      <c r="CE140">
        <v>2</v>
      </c>
      <c r="CF140" t="b">
        <v>1</v>
      </c>
      <c r="CG140">
        <v>1617086671.5</v>
      </c>
      <c r="CH140">
        <v>810.03800000000001</v>
      </c>
      <c r="CI140">
        <v>833.90899999999999</v>
      </c>
      <c r="CJ140">
        <v>21.303599999999999</v>
      </c>
      <c r="CK140">
        <v>20.0075</v>
      </c>
      <c r="CL140">
        <v>805.67600000000004</v>
      </c>
      <c r="CM140">
        <v>21.321300000000001</v>
      </c>
      <c r="CN140">
        <v>600.053</v>
      </c>
      <c r="CO140">
        <v>101.113</v>
      </c>
      <c r="CP140">
        <v>4.53246E-2</v>
      </c>
      <c r="CQ140">
        <v>26.636900000000001</v>
      </c>
      <c r="CR140">
        <v>26.203600000000002</v>
      </c>
      <c r="CS140">
        <v>999.9</v>
      </c>
      <c r="CT140">
        <v>0</v>
      </c>
      <c r="CU140">
        <v>0</v>
      </c>
      <c r="CV140">
        <v>10011.9</v>
      </c>
      <c r="CW140">
        <v>0</v>
      </c>
      <c r="CX140">
        <v>41.394199999999998</v>
      </c>
      <c r="CY140">
        <v>1199.99</v>
      </c>
      <c r="CZ140">
        <v>0.96699000000000002</v>
      </c>
      <c r="DA140">
        <v>3.3009499999999997E-2</v>
      </c>
      <c r="DB140">
        <v>0</v>
      </c>
      <c r="DC140">
        <v>2.8561000000000001</v>
      </c>
      <c r="DD140">
        <v>0</v>
      </c>
      <c r="DE140">
        <v>3599.34</v>
      </c>
      <c r="DF140">
        <v>10372.1</v>
      </c>
      <c r="DG140">
        <v>39.811999999999998</v>
      </c>
      <c r="DH140">
        <v>42.75</v>
      </c>
      <c r="DI140">
        <v>41.561999999999998</v>
      </c>
      <c r="DJ140">
        <v>41.061999999999998</v>
      </c>
      <c r="DK140">
        <v>39.936999999999998</v>
      </c>
      <c r="DL140">
        <v>1160.3800000000001</v>
      </c>
      <c r="DM140">
        <v>39.61</v>
      </c>
      <c r="DN140">
        <v>0</v>
      </c>
      <c r="DO140">
        <v>1617086672.5</v>
      </c>
      <c r="DP140">
        <v>0</v>
      </c>
      <c r="DQ140">
        <v>2.7616960000000002</v>
      </c>
      <c r="DR140">
        <v>-0.46221538078659102</v>
      </c>
      <c r="DS140">
        <v>-11.5623077145652</v>
      </c>
      <c r="DT140">
        <v>3602.4355999999998</v>
      </c>
      <c r="DU140">
        <v>15</v>
      </c>
      <c r="DV140">
        <v>1617085932.5</v>
      </c>
      <c r="DW140" t="s">
        <v>288</v>
      </c>
      <c r="DX140">
        <v>1617085932.5</v>
      </c>
      <c r="DY140">
        <v>1617085930.5</v>
      </c>
      <c r="DZ140">
        <v>3</v>
      </c>
      <c r="EA140">
        <v>4.1000000000000002E-2</v>
      </c>
      <c r="EB140">
        <v>4.0000000000000001E-3</v>
      </c>
      <c r="EC140">
        <v>4.3620000000000001</v>
      </c>
      <c r="ED140">
        <v>-1.7999999999999999E-2</v>
      </c>
      <c r="EE140">
        <v>400</v>
      </c>
      <c r="EF140">
        <v>20</v>
      </c>
      <c r="EG140">
        <v>0.24</v>
      </c>
      <c r="EH140">
        <v>0.04</v>
      </c>
      <c r="EI140">
        <v>100</v>
      </c>
      <c r="EJ140">
        <v>100</v>
      </c>
      <c r="EK140">
        <v>4.3620000000000001</v>
      </c>
      <c r="EL140">
        <v>-1.77E-2</v>
      </c>
      <c r="EM140">
        <v>4.3617000000000399</v>
      </c>
      <c r="EN140">
        <v>0</v>
      </c>
      <c r="EO140">
        <v>0</v>
      </c>
      <c r="EP140">
        <v>0</v>
      </c>
      <c r="EQ140">
        <v>-1.7669999999998999E-2</v>
      </c>
      <c r="ER140">
        <v>0</v>
      </c>
      <c r="ES140">
        <v>0</v>
      </c>
      <c r="ET140">
        <v>0</v>
      </c>
      <c r="EU140">
        <v>-1</v>
      </c>
      <c r="EV140">
        <v>-1</v>
      </c>
      <c r="EW140">
        <v>-1</v>
      </c>
      <c r="EX140">
        <v>-1</v>
      </c>
      <c r="EY140">
        <v>12.3</v>
      </c>
      <c r="EZ140">
        <v>12.3</v>
      </c>
      <c r="FA140">
        <v>18</v>
      </c>
      <c r="FB140">
        <v>646.04499999999996</v>
      </c>
      <c r="FC140">
        <v>394.43</v>
      </c>
      <c r="FD140">
        <v>25.000299999999999</v>
      </c>
      <c r="FE140">
        <v>27.016100000000002</v>
      </c>
      <c r="FF140">
        <v>30.0001</v>
      </c>
      <c r="FG140">
        <v>26.990100000000002</v>
      </c>
      <c r="FH140">
        <v>27.028500000000001</v>
      </c>
      <c r="FI140">
        <v>37.991799999999998</v>
      </c>
      <c r="FJ140">
        <v>16.949300000000001</v>
      </c>
      <c r="FK140">
        <v>53.991900000000001</v>
      </c>
      <c r="FL140">
        <v>25</v>
      </c>
      <c r="FM140">
        <v>844.72</v>
      </c>
      <c r="FN140">
        <v>20</v>
      </c>
      <c r="FO140">
        <v>97.054299999999998</v>
      </c>
      <c r="FP140">
        <v>99.616100000000003</v>
      </c>
    </row>
    <row r="141" spans="1:172" x14ac:dyDescent="0.15">
      <c r="A141">
        <v>125</v>
      </c>
      <c r="B141">
        <v>1617086675.5</v>
      </c>
      <c r="C141">
        <v>497.5</v>
      </c>
      <c r="D141" t="s">
        <v>535</v>
      </c>
      <c r="E141" t="s">
        <v>536</v>
      </c>
      <c r="F141">
        <v>0</v>
      </c>
      <c r="G141">
        <v>1617086675.5</v>
      </c>
      <c r="H141">
        <f t="shared" si="150"/>
        <v>8.7874761510651014E-4</v>
      </c>
      <c r="I141">
        <f t="shared" si="151"/>
        <v>0.87874761510651012</v>
      </c>
      <c r="J141">
        <f t="shared" si="152"/>
        <v>8.5103776195150189</v>
      </c>
      <c r="K141">
        <f t="shared" si="153"/>
        <v>816.59500000000003</v>
      </c>
      <c r="L141">
        <f t="shared" si="154"/>
        <v>603.8978104717454</v>
      </c>
      <c r="M141">
        <f t="shared" si="155"/>
        <v>61.088183731853732</v>
      </c>
      <c r="N141">
        <f t="shared" si="156"/>
        <v>82.603885176442503</v>
      </c>
      <c r="O141">
        <f t="shared" si="157"/>
        <v>6.9483539258630725E-2</v>
      </c>
      <c r="P141">
        <f t="shared" si="158"/>
        <v>2.9475357319779185</v>
      </c>
      <c r="Q141">
        <f t="shared" si="159"/>
        <v>6.8586241010838309E-2</v>
      </c>
      <c r="R141">
        <f t="shared" si="160"/>
        <v>4.2946053845439223E-2</v>
      </c>
      <c r="S141">
        <f t="shared" si="161"/>
        <v>193.81022700000003</v>
      </c>
      <c r="T141">
        <f t="shared" si="162"/>
        <v>27.543228799615818</v>
      </c>
      <c r="U141">
        <f t="shared" si="163"/>
        <v>26.201499999999999</v>
      </c>
      <c r="V141">
        <f t="shared" si="164"/>
        <v>3.4147012385944291</v>
      </c>
      <c r="W141">
        <f t="shared" si="165"/>
        <v>61.501347044083076</v>
      </c>
      <c r="X141">
        <f t="shared" si="166"/>
        <v>2.1543297994755002</v>
      </c>
      <c r="Y141">
        <f t="shared" si="167"/>
        <v>3.5028985591670287</v>
      </c>
      <c r="Z141">
        <f t="shared" si="168"/>
        <v>1.2603714391189289</v>
      </c>
      <c r="AA141">
        <f t="shared" si="169"/>
        <v>-38.752769826197095</v>
      </c>
      <c r="AB141">
        <f t="shared" si="170"/>
        <v>68.695732301108961</v>
      </c>
      <c r="AC141">
        <f t="shared" si="171"/>
        <v>5.0005100606624033</v>
      </c>
      <c r="AD141">
        <f t="shared" si="172"/>
        <v>228.7536995355743</v>
      </c>
      <c r="AE141">
        <f t="shared" si="173"/>
        <v>15.0778953642363</v>
      </c>
      <c r="AF141">
        <f t="shared" si="174"/>
        <v>0.87960310556136223</v>
      </c>
      <c r="AG141">
        <f t="shared" si="175"/>
        <v>8.5103776195150189</v>
      </c>
      <c r="AH141">
        <v>854.06742984481195</v>
      </c>
      <c r="AI141">
        <v>833.547909090909</v>
      </c>
      <c r="AJ141">
        <v>1.66624630661442</v>
      </c>
      <c r="AK141">
        <v>66.499915544852101</v>
      </c>
      <c r="AL141">
        <f t="shared" si="176"/>
        <v>0.87874761510651012</v>
      </c>
      <c r="AM141">
        <v>20.006958621991298</v>
      </c>
      <c r="AN141">
        <v>21.2979163636364</v>
      </c>
      <c r="AO141">
        <v>-1.5087983281020001E-4</v>
      </c>
      <c r="AP141">
        <v>79.88</v>
      </c>
      <c r="AQ141">
        <v>0</v>
      </c>
      <c r="AR141">
        <v>0</v>
      </c>
      <c r="AS141">
        <f t="shared" si="177"/>
        <v>1</v>
      </c>
      <c r="AT141">
        <f t="shared" si="178"/>
        <v>0</v>
      </c>
      <c r="AU141">
        <f t="shared" si="179"/>
        <v>53488.284345140462</v>
      </c>
      <c r="AV141" t="s">
        <v>286</v>
      </c>
      <c r="AW141" t="s">
        <v>286</v>
      </c>
      <c r="AX141">
        <v>0</v>
      </c>
      <c r="AY141">
        <v>0</v>
      </c>
      <c r="AZ141" t="e">
        <f t="shared" si="180"/>
        <v>#DIV/0!</v>
      </c>
      <c r="BA141">
        <v>0</v>
      </c>
      <c r="BB141" t="s">
        <v>286</v>
      </c>
      <c r="BC141" t="s">
        <v>286</v>
      </c>
      <c r="BD141">
        <v>0</v>
      </c>
      <c r="BE141">
        <v>0</v>
      </c>
      <c r="BF141" t="e">
        <f t="shared" si="181"/>
        <v>#DIV/0!</v>
      </c>
      <c r="BG141">
        <v>0.5</v>
      </c>
      <c r="BH141">
        <f t="shared" si="182"/>
        <v>1009.1715</v>
      </c>
      <c r="BI141">
        <f t="shared" si="183"/>
        <v>8.5103776195150189</v>
      </c>
      <c r="BJ141" t="e">
        <f t="shared" si="184"/>
        <v>#DIV/0!</v>
      </c>
      <c r="BK141">
        <f t="shared" si="185"/>
        <v>8.4330340477461151E-3</v>
      </c>
      <c r="BL141" t="e">
        <f t="shared" si="186"/>
        <v>#DIV/0!</v>
      </c>
      <c r="BM141" t="e">
        <f t="shared" si="187"/>
        <v>#DIV/0!</v>
      </c>
      <c r="BN141" t="s">
        <v>286</v>
      </c>
      <c r="BO141">
        <v>0</v>
      </c>
      <c r="BP141" t="e">
        <f t="shared" si="188"/>
        <v>#DIV/0!</v>
      </c>
      <c r="BQ141" t="e">
        <f t="shared" si="189"/>
        <v>#DIV/0!</v>
      </c>
      <c r="BR141" t="e">
        <f t="shared" si="190"/>
        <v>#DIV/0!</v>
      </c>
      <c r="BS141" t="e">
        <f t="shared" si="191"/>
        <v>#DIV/0!</v>
      </c>
      <c r="BT141" t="e">
        <f t="shared" si="192"/>
        <v>#DIV/0!</v>
      </c>
      <c r="BU141" t="e">
        <f t="shared" si="193"/>
        <v>#DIV/0!</v>
      </c>
      <c r="BV141" t="e">
        <f t="shared" si="194"/>
        <v>#DIV/0!</v>
      </c>
      <c r="BW141" t="e">
        <f t="shared" si="195"/>
        <v>#DIV/0!</v>
      </c>
      <c r="BX141">
        <f t="shared" si="196"/>
        <v>1199.98</v>
      </c>
      <c r="BY141">
        <f t="shared" si="197"/>
        <v>1009.1715</v>
      </c>
      <c r="BZ141">
        <f t="shared" si="198"/>
        <v>0.84099026650444175</v>
      </c>
      <c r="CA141">
        <f t="shared" si="199"/>
        <v>0.16151121435357257</v>
      </c>
      <c r="CB141">
        <v>9</v>
      </c>
      <c r="CC141">
        <v>0.5</v>
      </c>
      <c r="CD141" t="s">
        <v>287</v>
      </c>
      <c r="CE141">
        <v>2</v>
      </c>
      <c r="CF141" t="b">
        <v>1</v>
      </c>
      <c r="CG141">
        <v>1617086675.5</v>
      </c>
      <c r="CH141">
        <v>816.59500000000003</v>
      </c>
      <c r="CI141">
        <v>840.29100000000005</v>
      </c>
      <c r="CJ141">
        <v>21.297000000000001</v>
      </c>
      <c r="CK141">
        <v>20.005600000000001</v>
      </c>
      <c r="CL141">
        <v>812.23299999999995</v>
      </c>
      <c r="CM141">
        <v>21.314699999999998</v>
      </c>
      <c r="CN141">
        <v>599.95600000000002</v>
      </c>
      <c r="CO141">
        <v>101.111</v>
      </c>
      <c r="CP141">
        <v>4.5491499999999997E-2</v>
      </c>
      <c r="CQ141">
        <v>26.633800000000001</v>
      </c>
      <c r="CR141">
        <v>26.201499999999999</v>
      </c>
      <c r="CS141">
        <v>999.9</v>
      </c>
      <c r="CT141">
        <v>0</v>
      </c>
      <c r="CU141">
        <v>0</v>
      </c>
      <c r="CV141">
        <v>9991.8799999999992</v>
      </c>
      <c r="CW141">
        <v>0</v>
      </c>
      <c r="CX141">
        <v>37.47</v>
      </c>
      <c r="CY141">
        <v>1199.98</v>
      </c>
      <c r="CZ141">
        <v>0.96699000000000002</v>
      </c>
      <c r="DA141">
        <v>3.3009499999999997E-2</v>
      </c>
      <c r="DB141">
        <v>0</v>
      </c>
      <c r="DC141">
        <v>2.4014000000000002</v>
      </c>
      <c r="DD141">
        <v>0</v>
      </c>
      <c r="DE141">
        <v>3599.71</v>
      </c>
      <c r="DF141">
        <v>10372</v>
      </c>
      <c r="DG141">
        <v>39.811999999999998</v>
      </c>
      <c r="DH141">
        <v>42.75</v>
      </c>
      <c r="DI141">
        <v>41.436999999999998</v>
      </c>
      <c r="DJ141">
        <v>40.936999999999998</v>
      </c>
      <c r="DK141">
        <v>39.936999999999998</v>
      </c>
      <c r="DL141">
        <v>1160.3699999999999</v>
      </c>
      <c r="DM141">
        <v>39.61</v>
      </c>
      <c r="DN141">
        <v>0</v>
      </c>
      <c r="DO141">
        <v>1617086676.0999999</v>
      </c>
      <c r="DP141">
        <v>0</v>
      </c>
      <c r="DQ141">
        <v>2.691792</v>
      </c>
      <c r="DR141">
        <v>-0.19199229788104</v>
      </c>
      <c r="DS141">
        <v>-18.630769311131399</v>
      </c>
      <c r="DT141">
        <v>3601.6244000000002</v>
      </c>
      <c r="DU141">
        <v>15</v>
      </c>
      <c r="DV141">
        <v>1617085932.5</v>
      </c>
      <c r="DW141" t="s">
        <v>288</v>
      </c>
      <c r="DX141">
        <v>1617085932.5</v>
      </c>
      <c r="DY141">
        <v>1617085930.5</v>
      </c>
      <c r="DZ141">
        <v>3</v>
      </c>
      <c r="EA141">
        <v>4.1000000000000002E-2</v>
      </c>
      <c r="EB141">
        <v>4.0000000000000001E-3</v>
      </c>
      <c r="EC141">
        <v>4.3620000000000001</v>
      </c>
      <c r="ED141">
        <v>-1.7999999999999999E-2</v>
      </c>
      <c r="EE141">
        <v>400</v>
      </c>
      <c r="EF141">
        <v>20</v>
      </c>
      <c r="EG141">
        <v>0.24</v>
      </c>
      <c r="EH141">
        <v>0.04</v>
      </c>
      <c r="EI141">
        <v>100</v>
      </c>
      <c r="EJ141">
        <v>100</v>
      </c>
      <c r="EK141">
        <v>4.3620000000000001</v>
      </c>
      <c r="EL141">
        <v>-1.77E-2</v>
      </c>
      <c r="EM141">
        <v>4.3617000000000399</v>
      </c>
      <c r="EN141">
        <v>0</v>
      </c>
      <c r="EO141">
        <v>0</v>
      </c>
      <c r="EP141">
        <v>0</v>
      </c>
      <c r="EQ141">
        <v>-1.7669999999998999E-2</v>
      </c>
      <c r="ER141">
        <v>0</v>
      </c>
      <c r="ES141">
        <v>0</v>
      </c>
      <c r="ET141">
        <v>0</v>
      </c>
      <c r="EU141">
        <v>-1</v>
      </c>
      <c r="EV141">
        <v>-1</v>
      </c>
      <c r="EW141">
        <v>-1</v>
      </c>
      <c r="EX141">
        <v>-1</v>
      </c>
      <c r="EY141">
        <v>12.4</v>
      </c>
      <c r="EZ141">
        <v>12.4</v>
      </c>
      <c r="FA141">
        <v>18</v>
      </c>
      <c r="FB141">
        <v>645.98900000000003</v>
      </c>
      <c r="FC141">
        <v>394.58699999999999</v>
      </c>
      <c r="FD141">
        <v>25.0002</v>
      </c>
      <c r="FE141">
        <v>27.0183</v>
      </c>
      <c r="FF141">
        <v>30.0002</v>
      </c>
      <c r="FG141">
        <v>26.990200000000002</v>
      </c>
      <c r="FH141">
        <v>27.029800000000002</v>
      </c>
      <c r="FI141">
        <v>38.236400000000003</v>
      </c>
      <c r="FJ141">
        <v>16.949300000000001</v>
      </c>
      <c r="FK141">
        <v>53.991900000000001</v>
      </c>
      <c r="FL141">
        <v>25</v>
      </c>
      <c r="FM141">
        <v>851.43899999999996</v>
      </c>
      <c r="FN141">
        <v>20</v>
      </c>
      <c r="FO141">
        <v>97.054000000000002</v>
      </c>
      <c r="FP141">
        <v>99.6143</v>
      </c>
    </row>
    <row r="142" spans="1:172" x14ac:dyDescent="0.15">
      <c r="A142">
        <v>126</v>
      </c>
      <c r="B142">
        <v>1617086679.5</v>
      </c>
      <c r="C142">
        <v>501.5</v>
      </c>
      <c r="D142" t="s">
        <v>537</v>
      </c>
      <c r="E142" t="s">
        <v>538</v>
      </c>
      <c r="F142">
        <v>0</v>
      </c>
      <c r="G142">
        <v>1617086679.5</v>
      </c>
      <c r="H142">
        <f t="shared" si="150"/>
        <v>8.7300820778751331E-4</v>
      </c>
      <c r="I142">
        <f t="shared" si="151"/>
        <v>0.87300820778751331</v>
      </c>
      <c r="J142">
        <f t="shared" si="152"/>
        <v>8.5649350602340082</v>
      </c>
      <c r="K142">
        <f t="shared" si="153"/>
        <v>823.10500000000002</v>
      </c>
      <c r="L142">
        <f t="shared" si="154"/>
        <v>607.44928261786617</v>
      </c>
      <c r="M142">
        <f t="shared" si="155"/>
        <v>61.448604496437902</v>
      </c>
      <c r="N142">
        <f t="shared" si="156"/>
        <v>83.263994297707498</v>
      </c>
      <c r="O142">
        <f t="shared" si="157"/>
        <v>6.8935621671368463E-2</v>
      </c>
      <c r="P142">
        <f t="shared" si="158"/>
        <v>2.9488911763323906</v>
      </c>
      <c r="Q142">
        <f t="shared" si="159"/>
        <v>6.8052722435675783E-2</v>
      </c>
      <c r="R142">
        <f t="shared" si="160"/>
        <v>4.2611334338779741E-2</v>
      </c>
      <c r="S142">
        <f t="shared" si="161"/>
        <v>193.81022700000003</v>
      </c>
      <c r="T142">
        <f t="shared" si="162"/>
        <v>27.543223744074236</v>
      </c>
      <c r="U142">
        <f t="shared" si="163"/>
        <v>26.207100000000001</v>
      </c>
      <c r="V142">
        <f t="shared" si="164"/>
        <v>3.4158312267311826</v>
      </c>
      <c r="W142">
        <f t="shared" si="165"/>
        <v>61.491769829292522</v>
      </c>
      <c r="X142">
        <f t="shared" si="166"/>
        <v>2.1538547818168499</v>
      </c>
      <c r="Y142">
        <f t="shared" si="167"/>
        <v>3.5026716384910896</v>
      </c>
      <c r="Z142">
        <f t="shared" si="168"/>
        <v>1.2619764449143327</v>
      </c>
      <c r="AA142">
        <f t="shared" si="169"/>
        <v>-38.49966196342934</v>
      </c>
      <c r="AB142">
        <f t="shared" si="170"/>
        <v>67.662152339492494</v>
      </c>
      <c r="AC142">
        <f t="shared" si="171"/>
        <v>4.9231205784564889</v>
      </c>
      <c r="AD142">
        <f t="shared" si="172"/>
        <v>227.89583795451966</v>
      </c>
      <c r="AE142">
        <f t="shared" si="173"/>
        <v>15.165512091966344</v>
      </c>
      <c r="AF142">
        <f t="shared" si="174"/>
        <v>0.87622995207207699</v>
      </c>
      <c r="AG142">
        <f t="shared" si="175"/>
        <v>8.5649350602340082</v>
      </c>
      <c r="AH142">
        <v>860.79754819009202</v>
      </c>
      <c r="AI142">
        <v>840.18282424242398</v>
      </c>
      <c r="AJ142">
        <v>1.66935716969811</v>
      </c>
      <c r="AK142">
        <v>66.499915544852101</v>
      </c>
      <c r="AL142">
        <f t="shared" si="176"/>
        <v>0.87300820778751331</v>
      </c>
      <c r="AM142">
        <v>20.005453766233799</v>
      </c>
      <c r="AN142">
        <v>21.292738181818201</v>
      </c>
      <c r="AO142">
        <v>-1.0581818181768701E-3</v>
      </c>
      <c r="AP142">
        <v>79.88</v>
      </c>
      <c r="AQ142">
        <v>0</v>
      </c>
      <c r="AR142">
        <v>0</v>
      </c>
      <c r="AS142">
        <f t="shared" si="177"/>
        <v>1</v>
      </c>
      <c r="AT142">
        <f t="shared" si="178"/>
        <v>0</v>
      </c>
      <c r="AU142">
        <f t="shared" si="179"/>
        <v>53528.051087634536</v>
      </c>
      <c r="AV142" t="s">
        <v>286</v>
      </c>
      <c r="AW142" t="s">
        <v>286</v>
      </c>
      <c r="AX142">
        <v>0</v>
      </c>
      <c r="AY142">
        <v>0</v>
      </c>
      <c r="AZ142" t="e">
        <f t="shared" si="180"/>
        <v>#DIV/0!</v>
      </c>
      <c r="BA142">
        <v>0</v>
      </c>
      <c r="BB142" t="s">
        <v>286</v>
      </c>
      <c r="BC142" t="s">
        <v>286</v>
      </c>
      <c r="BD142">
        <v>0</v>
      </c>
      <c r="BE142">
        <v>0</v>
      </c>
      <c r="BF142" t="e">
        <f t="shared" si="181"/>
        <v>#DIV/0!</v>
      </c>
      <c r="BG142">
        <v>0.5</v>
      </c>
      <c r="BH142">
        <f t="shared" si="182"/>
        <v>1009.1715</v>
      </c>
      <c r="BI142">
        <f t="shared" si="183"/>
        <v>8.5649350602340082</v>
      </c>
      <c r="BJ142" t="e">
        <f t="shared" si="184"/>
        <v>#DIV/0!</v>
      </c>
      <c r="BK142">
        <f t="shared" si="185"/>
        <v>8.487095662366613E-3</v>
      </c>
      <c r="BL142" t="e">
        <f t="shared" si="186"/>
        <v>#DIV/0!</v>
      </c>
      <c r="BM142" t="e">
        <f t="shared" si="187"/>
        <v>#DIV/0!</v>
      </c>
      <c r="BN142" t="s">
        <v>286</v>
      </c>
      <c r="BO142">
        <v>0</v>
      </c>
      <c r="BP142" t="e">
        <f t="shared" si="188"/>
        <v>#DIV/0!</v>
      </c>
      <c r="BQ142" t="e">
        <f t="shared" si="189"/>
        <v>#DIV/0!</v>
      </c>
      <c r="BR142" t="e">
        <f t="shared" si="190"/>
        <v>#DIV/0!</v>
      </c>
      <c r="BS142" t="e">
        <f t="shared" si="191"/>
        <v>#DIV/0!</v>
      </c>
      <c r="BT142" t="e">
        <f t="shared" si="192"/>
        <v>#DIV/0!</v>
      </c>
      <c r="BU142" t="e">
        <f t="shared" si="193"/>
        <v>#DIV/0!</v>
      </c>
      <c r="BV142" t="e">
        <f t="shared" si="194"/>
        <v>#DIV/0!</v>
      </c>
      <c r="BW142" t="e">
        <f t="shared" si="195"/>
        <v>#DIV/0!</v>
      </c>
      <c r="BX142">
        <f t="shared" si="196"/>
        <v>1199.98</v>
      </c>
      <c r="BY142">
        <f t="shared" si="197"/>
        <v>1009.1715</v>
      </c>
      <c r="BZ142">
        <f t="shared" si="198"/>
        <v>0.84099026650444175</v>
      </c>
      <c r="CA142">
        <f t="shared" si="199"/>
        <v>0.16151121435357257</v>
      </c>
      <c r="CB142">
        <v>9</v>
      </c>
      <c r="CC142">
        <v>0.5</v>
      </c>
      <c r="CD142" t="s">
        <v>287</v>
      </c>
      <c r="CE142">
        <v>2</v>
      </c>
      <c r="CF142" t="b">
        <v>1</v>
      </c>
      <c r="CG142">
        <v>1617086679.5</v>
      </c>
      <c r="CH142">
        <v>823.10500000000002</v>
      </c>
      <c r="CI142">
        <v>846.93399999999997</v>
      </c>
      <c r="CJ142">
        <v>21.291899999999998</v>
      </c>
      <c r="CK142">
        <v>20.005600000000001</v>
      </c>
      <c r="CL142">
        <v>818.74400000000003</v>
      </c>
      <c r="CM142">
        <v>21.3096</v>
      </c>
      <c r="CN142">
        <v>600.02800000000002</v>
      </c>
      <c r="CO142">
        <v>101.113</v>
      </c>
      <c r="CP142">
        <v>4.54115E-2</v>
      </c>
      <c r="CQ142">
        <v>26.6327</v>
      </c>
      <c r="CR142">
        <v>26.207100000000001</v>
      </c>
      <c r="CS142">
        <v>999.9</v>
      </c>
      <c r="CT142">
        <v>0</v>
      </c>
      <c r="CU142">
        <v>0</v>
      </c>
      <c r="CV142">
        <v>9999.3799999999992</v>
      </c>
      <c r="CW142">
        <v>0</v>
      </c>
      <c r="CX142">
        <v>43.3371</v>
      </c>
      <c r="CY142">
        <v>1199.98</v>
      </c>
      <c r="CZ142">
        <v>0.96699000000000002</v>
      </c>
      <c r="DA142">
        <v>3.3009499999999997E-2</v>
      </c>
      <c r="DB142">
        <v>0</v>
      </c>
      <c r="DC142">
        <v>2.7195</v>
      </c>
      <c r="DD142">
        <v>0</v>
      </c>
      <c r="DE142">
        <v>3599.37</v>
      </c>
      <c r="DF142">
        <v>10372.1</v>
      </c>
      <c r="DG142">
        <v>39.875</v>
      </c>
      <c r="DH142">
        <v>42.686999999999998</v>
      </c>
      <c r="DI142">
        <v>41.5</v>
      </c>
      <c r="DJ142">
        <v>41</v>
      </c>
      <c r="DK142">
        <v>40</v>
      </c>
      <c r="DL142">
        <v>1160.3699999999999</v>
      </c>
      <c r="DM142">
        <v>39.61</v>
      </c>
      <c r="DN142">
        <v>0</v>
      </c>
      <c r="DO142">
        <v>1617086680.3</v>
      </c>
      <c r="DP142">
        <v>0</v>
      </c>
      <c r="DQ142">
        <v>2.68670769230769</v>
      </c>
      <c r="DR142">
        <v>-0.81499486465640802</v>
      </c>
      <c r="DS142">
        <v>-17.1234188421239</v>
      </c>
      <c r="DT142">
        <v>3600.75</v>
      </c>
      <c r="DU142">
        <v>15</v>
      </c>
      <c r="DV142">
        <v>1617085932.5</v>
      </c>
      <c r="DW142" t="s">
        <v>288</v>
      </c>
      <c r="DX142">
        <v>1617085932.5</v>
      </c>
      <c r="DY142">
        <v>1617085930.5</v>
      </c>
      <c r="DZ142">
        <v>3</v>
      </c>
      <c r="EA142">
        <v>4.1000000000000002E-2</v>
      </c>
      <c r="EB142">
        <v>4.0000000000000001E-3</v>
      </c>
      <c r="EC142">
        <v>4.3620000000000001</v>
      </c>
      <c r="ED142">
        <v>-1.7999999999999999E-2</v>
      </c>
      <c r="EE142">
        <v>400</v>
      </c>
      <c r="EF142">
        <v>20</v>
      </c>
      <c r="EG142">
        <v>0.24</v>
      </c>
      <c r="EH142">
        <v>0.04</v>
      </c>
      <c r="EI142">
        <v>100</v>
      </c>
      <c r="EJ142">
        <v>100</v>
      </c>
      <c r="EK142">
        <v>4.3609999999999998</v>
      </c>
      <c r="EL142">
        <v>-1.77E-2</v>
      </c>
      <c r="EM142">
        <v>4.3617000000000399</v>
      </c>
      <c r="EN142">
        <v>0</v>
      </c>
      <c r="EO142">
        <v>0</v>
      </c>
      <c r="EP142">
        <v>0</v>
      </c>
      <c r="EQ142">
        <v>-1.7669999999998999E-2</v>
      </c>
      <c r="ER142">
        <v>0</v>
      </c>
      <c r="ES142">
        <v>0</v>
      </c>
      <c r="ET142">
        <v>0</v>
      </c>
      <c r="EU142">
        <v>-1</v>
      </c>
      <c r="EV142">
        <v>-1</v>
      </c>
      <c r="EW142">
        <v>-1</v>
      </c>
      <c r="EX142">
        <v>-1</v>
      </c>
      <c r="EY142">
        <v>12.4</v>
      </c>
      <c r="EZ142">
        <v>12.5</v>
      </c>
      <c r="FA142">
        <v>18</v>
      </c>
      <c r="FB142">
        <v>646.02800000000002</v>
      </c>
      <c r="FC142">
        <v>394.54300000000001</v>
      </c>
      <c r="FD142">
        <v>25.0001</v>
      </c>
      <c r="FE142">
        <v>27.0184</v>
      </c>
      <c r="FF142">
        <v>30.0002</v>
      </c>
      <c r="FG142">
        <v>26.990200000000002</v>
      </c>
      <c r="FH142">
        <v>27.029800000000002</v>
      </c>
      <c r="FI142">
        <v>38.483600000000003</v>
      </c>
      <c r="FJ142">
        <v>16.949300000000001</v>
      </c>
      <c r="FK142">
        <v>53.991900000000001</v>
      </c>
      <c r="FL142">
        <v>25</v>
      </c>
      <c r="FM142">
        <v>858.154</v>
      </c>
      <c r="FN142">
        <v>20</v>
      </c>
      <c r="FO142">
        <v>97.053899999999999</v>
      </c>
      <c r="FP142">
        <v>99.614599999999996</v>
      </c>
    </row>
    <row r="143" spans="1:172" x14ac:dyDescent="0.15">
      <c r="A143">
        <v>127</v>
      </c>
      <c r="B143">
        <v>1617086683.5</v>
      </c>
      <c r="C143">
        <v>505.5</v>
      </c>
      <c r="D143" t="s">
        <v>539</v>
      </c>
      <c r="E143" t="s">
        <v>540</v>
      </c>
      <c r="F143">
        <v>0</v>
      </c>
      <c r="G143">
        <v>1617086683.5</v>
      </c>
      <c r="H143">
        <f t="shared" si="150"/>
        <v>8.7274641030044443E-4</v>
      </c>
      <c r="I143">
        <f t="shared" si="151"/>
        <v>0.87274641030044442</v>
      </c>
      <c r="J143">
        <f t="shared" si="152"/>
        <v>8.6024767317354058</v>
      </c>
      <c r="K143">
        <f t="shared" si="153"/>
        <v>829.73599999999999</v>
      </c>
      <c r="L143">
        <f t="shared" si="154"/>
        <v>612.88740462075998</v>
      </c>
      <c r="M143">
        <f t="shared" si="155"/>
        <v>61.998818019103005</v>
      </c>
      <c r="N143">
        <f t="shared" si="156"/>
        <v>83.934913460539988</v>
      </c>
      <c r="O143">
        <f t="shared" si="157"/>
        <v>6.8873757004410091E-2</v>
      </c>
      <c r="P143">
        <f t="shared" si="158"/>
        <v>2.9486693578207497</v>
      </c>
      <c r="Q143">
        <f t="shared" si="159"/>
        <v>6.7992365422887155E-2</v>
      </c>
      <c r="R143">
        <f t="shared" si="160"/>
        <v>4.2573478119555828E-2</v>
      </c>
      <c r="S143">
        <f t="shared" si="161"/>
        <v>193.81022700000003</v>
      </c>
      <c r="T143">
        <f t="shared" si="162"/>
        <v>27.546953043574991</v>
      </c>
      <c r="U143">
        <f t="shared" si="163"/>
        <v>26.2087</v>
      </c>
      <c r="V143">
        <f t="shared" si="164"/>
        <v>3.4161541404582927</v>
      </c>
      <c r="W143">
        <f t="shared" si="165"/>
        <v>61.466707728398973</v>
      </c>
      <c r="X143">
        <f t="shared" si="166"/>
        <v>2.1534334502467498</v>
      </c>
      <c r="Y143">
        <f t="shared" si="167"/>
        <v>3.5034143357117142</v>
      </c>
      <c r="Z143">
        <f t="shared" si="168"/>
        <v>1.2627206902115429</v>
      </c>
      <c r="AA143">
        <f t="shared" si="169"/>
        <v>-38.488116694249598</v>
      </c>
      <c r="AB143">
        <f t="shared" si="170"/>
        <v>67.97500005029238</v>
      </c>
      <c r="AC143">
        <f t="shared" si="171"/>
        <v>4.9463844199934188</v>
      </c>
      <c r="AD143">
        <f t="shared" si="172"/>
        <v>228.24349477603621</v>
      </c>
      <c r="AE143">
        <f t="shared" si="173"/>
        <v>15.350808930331372</v>
      </c>
      <c r="AF143">
        <f t="shared" si="174"/>
        <v>0.87392982118783413</v>
      </c>
      <c r="AG143">
        <f t="shared" si="175"/>
        <v>8.6024767317354058</v>
      </c>
      <c r="AH143">
        <v>867.71629125814798</v>
      </c>
      <c r="AI143">
        <v>846.91745454545401</v>
      </c>
      <c r="AJ143">
        <v>1.69693312104039</v>
      </c>
      <c r="AK143">
        <v>66.499915544852101</v>
      </c>
      <c r="AL143">
        <f t="shared" si="176"/>
        <v>0.87274641030044442</v>
      </c>
      <c r="AM143">
        <v>20.004486376450199</v>
      </c>
      <c r="AN143">
        <v>21.287686060606099</v>
      </c>
      <c r="AO143">
        <v>-3.40121212119442E-4</v>
      </c>
      <c r="AP143">
        <v>79.88</v>
      </c>
      <c r="AQ143">
        <v>0</v>
      </c>
      <c r="AR143">
        <v>0</v>
      </c>
      <c r="AS143">
        <f t="shared" si="177"/>
        <v>1</v>
      </c>
      <c r="AT143">
        <f t="shared" si="178"/>
        <v>0</v>
      </c>
      <c r="AU143">
        <f t="shared" si="179"/>
        <v>53520.938561332216</v>
      </c>
      <c r="AV143" t="s">
        <v>286</v>
      </c>
      <c r="AW143" t="s">
        <v>286</v>
      </c>
      <c r="AX143">
        <v>0</v>
      </c>
      <c r="AY143">
        <v>0</v>
      </c>
      <c r="AZ143" t="e">
        <f t="shared" si="180"/>
        <v>#DIV/0!</v>
      </c>
      <c r="BA143">
        <v>0</v>
      </c>
      <c r="BB143" t="s">
        <v>286</v>
      </c>
      <c r="BC143" t="s">
        <v>286</v>
      </c>
      <c r="BD143">
        <v>0</v>
      </c>
      <c r="BE143">
        <v>0</v>
      </c>
      <c r="BF143" t="e">
        <f t="shared" si="181"/>
        <v>#DIV/0!</v>
      </c>
      <c r="BG143">
        <v>0.5</v>
      </c>
      <c r="BH143">
        <f t="shared" si="182"/>
        <v>1009.1715</v>
      </c>
      <c r="BI143">
        <f t="shared" si="183"/>
        <v>8.6024767317354058</v>
      </c>
      <c r="BJ143" t="e">
        <f t="shared" si="184"/>
        <v>#DIV/0!</v>
      </c>
      <c r="BK143">
        <f t="shared" si="185"/>
        <v>8.5242961495993544E-3</v>
      </c>
      <c r="BL143" t="e">
        <f t="shared" si="186"/>
        <v>#DIV/0!</v>
      </c>
      <c r="BM143" t="e">
        <f t="shared" si="187"/>
        <v>#DIV/0!</v>
      </c>
      <c r="BN143" t="s">
        <v>286</v>
      </c>
      <c r="BO143">
        <v>0</v>
      </c>
      <c r="BP143" t="e">
        <f t="shared" si="188"/>
        <v>#DIV/0!</v>
      </c>
      <c r="BQ143" t="e">
        <f t="shared" si="189"/>
        <v>#DIV/0!</v>
      </c>
      <c r="BR143" t="e">
        <f t="shared" si="190"/>
        <v>#DIV/0!</v>
      </c>
      <c r="BS143" t="e">
        <f t="shared" si="191"/>
        <v>#DIV/0!</v>
      </c>
      <c r="BT143" t="e">
        <f t="shared" si="192"/>
        <v>#DIV/0!</v>
      </c>
      <c r="BU143" t="e">
        <f t="shared" si="193"/>
        <v>#DIV/0!</v>
      </c>
      <c r="BV143" t="e">
        <f t="shared" si="194"/>
        <v>#DIV/0!</v>
      </c>
      <c r="BW143" t="e">
        <f t="shared" si="195"/>
        <v>#DIV/0!</v>
      </c>
      <c r="BX143">
        <f t="shared" si="196"/>
        <v>1199.98</v>
      </c>
      <c r="BY143">
        <f t="shared" si="197"/>
        <v>1009.1715</v>
      </c>
      <c r="BZ143">
        <f t="shared" si="198"/>
        <v>0.84099026650444175</v>
      </c>
      <c r="CA143">
        <f t="shared" si="199"/>
        <v>0.16151121435357257</v>
      </c>
      <c r="CB143">
        <v>9</v>
      </c>
      <c r="CC143">
        <v>0.5</v>
      </c>
      <c r="CD143" t="s">
        <v>287</v>
      </c>
      <c r="CE143">
        <v>2</v>
      </c>
      <c r="CF143" t="b">
        <v>1</v>
      </c>
      <c r="CG143">
        <v>1617086683.5</v>
      </c>
      <c r="CH143">
        <v>829.73599999999999</v>
      </c>
      <c r="CI143">
        <v>853.85199999999998</v>
      </c>
      <c r="CJ143">
        <v>21.287700000000001</v>
      </c>
      <c r="CK143">
        <v>20.0046</v>
      </c>
      <c r="CL143">
        <v>825.375</v>
      </c>
      <c r="CM143">
        <v>21.305399999999999</v>
      </c>
      <c r="CN143">
        <v>599.94799999999998</v>
      </c>
      <c r="CO143">
        <v>101.113</v>
      </c>
      <c r="CP143">
        <v>4.55775E-2</v>
      </c>
      <c r="CQ143">
        <v>26.636299999999999</v>
      </c>
      <c r="CR143">
        <v>26.2087</v>
      </c>
      <c r="CS143">
        <v>999.9</v>
      </c>
      <c r="CT143">
        <v>0</v>
      </c>
      <c r="CU143">
        <v>0</v>
      </c>
      <c r="CV143">
        <v>9998.1200000000008</v>
      </c>
      <c r="CW143">
        <v>0</v>
      </c>
      <c r="CX143">
        <v>43.499200000000002</v>
      </c>
      <c r="CY143">
        <v>1199.98</v>
      </c>
      <c r="CZ143">
        <v>0.96699000000000002</v>
      </c>
      <c r="DA143">
        <v>3.3009499999999997E-2</v>
      </c>
      <c r="DB143">
        <v>0</v>
      </c>
      <c r="DC143">
        <v>2.9828999999999999</v>
      </c>
      <c r="DD143">
        <v>0</v>
      </c>
      <c r="DE143">
        <v>3597.52</v>
      </c>
      <c r="DF143">
        <v>10372.1</v>
      </c>
      <c r="DG143">
        <v>39.875</v>
      </c>
      <c r="DH143">
        <v>42.75</v>
      </c>
      <c r="DI143">
        <v>41.5</v>
      </c>
      <c r="DJ143">
        <v>40.936999999999998</v>
      </c>
      <c r="DK143">
        <v>39.811999999999998</v>
      </c>
      <c r="DL143">
        <v>1160.3699999999999</v>
      </c>
      <c r="DM143">
        <v>39.61</v>
      </c>
      <c r="DN143">
        <v>0</v>
      </c>
      <c r="DO143">
        <v>1617086684.5</v>
      </c>
      <c r="DP143">
        <v>0</v>
      </c>
      <c r="DQ143">
        <v>2.6712959999999999</v>
      </c>
      <c r="DR143">
        <v>0.365776922594028</v>
      </c>
      <c r="DS143">
        <v>-9.7261538547035897</v>
      </c>
      <c r="DT143">
        <v>3599.5115999999998</v>
      </c>
      <c r="DU143">
        <v>15</v>
      </c>
      <c r="DV143">
        <v>1617085932.5</v>
      </c>
      <c r="DW143" t="s">
        <v>288</v>
      </c>
      <c r="DX143">
        <v>1617085932.5</v>
      </c>
      <c r="DY143">
        <v>1617085930.5</v>
      </c>
      <c r="DZ143">
        <v>3</v>
      </c>
      <c r="EA143">
        <v>4.1000000000000002E-2</v>
      </c>
      <c r="EB143">
        <v>4.0000000000000001E-3</v>
      </c>
      <c r="EC143">
        <v>4.3620000000000001</v>
      </c>
      <c r="ED143">
        <v>-1.7999999999999999E-2</v>
      </c>
      <c r="EE143">
        <v>400</v>
      </c>
      <c r="EF143">
        <v>20</v>
      </c>
      <c r="EG143">
        <v>0.24</v>
      </c>
      <c r="EH143">
        <v>0.04</v>
      </c>
      <c r="EI143">
        <v>100</v>
      </c>
      <c r="EJ143">
        <v>100</v>
      </c>
      <c r="EK143">
        <v>4.3609999999999998</v>
      </c>
      <c r="EL143">
        <v>-1.77E-2</v>
      </c>
      <c r="EM143">
        <v>4.3617000000000399</v>
      </c>
      <c r="EN143">
        <v>0</v>
      </c>
      <c r="EO143">
        <v>0</v>
      </c>
      <c r="EP143">
        <v>0</v>
      </c>
      <c r="EQ143">
        <v>-1.7669999999998999E-2</v>
      </c>
      <c r="ER143">
        <v>0</v>
      </c>
      <c r="ES143">
        <v>0</v>
      </c>
      <c r="ET143">
        <v>0</v>
      </c>
      <c r="EU143">
        <v>-1</v>
      </c>
      <c r="EV143">
        <v>-1</v>
      </c>
      <c r="EW143">
        <v>-1</v>
      </c>
      <c r="EX143">
        <v>-1</v>
      </c>
      <c r="EY143">
        <v>12.5</v>
      </c>
      <c r="EZ143">
        <v>12.6</v>
      </c>
      <c r="FA143">
        <v>18</v>
      </c>
      <c r="FB143">
        <v>646.11699999999996</v>
      </c>
      <c r="FC143">
        <v>394.42700000000002</v>
      </c>
      <c r="FD143">
        <v>25.0001</v>
      </c>
      <c r="FE143">
        <v>27.0184</v>
      </c>
      <c r="FF143">
        <v>30.0002</v>
      </c>
      <c r="FG143">
        <v>26.991199999999999</v>
      </c>
      <c r="FH143">
        <v>27.029800000000002</v>
      </c>
      <c r="FI143">
        <v>38.721800000000002</v>
      </c>
      <c r="FJ143">
        <v>16.949300000000001</v>
      </c>
      <c r="FK143">
        <v>54.363999999999997</v>
      </c>
      <c r="FL143">
        <v>25</v>
      </c>
      <c r="FM143">
        <v>864.89</v>
      </c>
      <c r="FN143">
        <v>20</v>
      </c>
      <c r="FO143">
        <v>97.054400000000001</v>
      </c>
      <c r="FP143">
        <v>99.614500000000007</v>
      </c>
    </row>
    <row r="144" spans="1:172" x14ac:dyDescent="0.15">
      <c r="A144">
        <v>128</v>
      </c>
      <c r="B144">
        <v>1617086687.5</v>
      </c>
      <c r="C144">
        <v>509.5</v>
      </c>
      <c r="D144" t="s">
        <v>541</v>
      </c>
      <c r="E144" t="s">
        <v>542</v>
      </c>
      <c r="F144">
        <v>0</v>
      </c>
      <c r="G144">
        <v>1617086687.5</v>
      </c>
      <c r="H144">
        <f t="shared" si="150"/>
        <v>8.7024493123942536E-4</v>
      </c>
      <c r="I144">
        <f t="shared" si="151"/>
        <v>0.87024493123942537</v>
      </c>
      <c r="J144">
        <f t="shared" si="152"/>
        <v>8.5183819948453294</v>
      </c>
      <c r="K144">
        <f t="shared" si="153"/>
        <v>836.53099999999995</v>
      </c>
      <c r="L144">
        <f t="shared" si="154"/>
        <v>620.40064211394042</v>
      </c>
      <c r="M144">
        <f t="shared" si="155"/>
        <v>62.757407975404</v>
      </c>
      <c r="N144">
        <f t="shared" si="156"/>
        <v>84.620346413875893</v>
      </c>
      <c r="O144">
        <f t="shared" si="157"/>
        <v>6.8501606107018095E-2</v>
      </c>
      <c r="P144">
        <f t="shared" si="158"/>
        <v>2.9510593925468864</v>
      </c>
      <c r="Q144">
        <f t="shared" si="159"/>
        <v>6.7630345248044427E-2</v>
      </c>
      <c r="R144">
        <f t="shared" si="160"/>
        <v>4.2346321788012224E-2</v>
      </c>
      <c r="S144">
        <f t="shared" si="161"/>
        <v>193.80863100000002</v>
      </c>
      <c r="T144">
        <f t="shared" si="162"/>
        <v>27.547801986403563</v>
      </c>
      <c r="U144">
        <f t="shared" si="163"/>
        <v>26.2209</v>
      </c>
      <c r="V144">
        <f t="shared" si="164"/>
        <v>3.4186172343658936</v>
      </c>
      <c r="W144">
        <f t="shared" si="165"/>
        <v>61.445872764609241</v>
      </c>
      <c r="X144">
        <f t="shared" si="166"/>
        <v>2.1528176175356899</v>
      </c>
      <c r="Y144">
        <f t="shared" si="167"/>
        <v>3.5036000314990083</v>
      </c>
      <c r="Z144">
        <f t="shared" si="168"/>
        <v>1.2657996168302037</v>
      </c>
      <c r="AA144">
        <f t="shared" si="169"/>
        <v>-38.377801467658657</v>
      </c>
      <c r="AB144">
        <f t="shared" si="170"/>
        <v>66.232295066122134</v>
      </c>
      <c r="AC144">
        <f t="shared" si="171"/>
        <v>4.8159843746790676</v>
      </c>
      <c r="AD144">
        <f t="shared" si="172"/>
        <v>226.47910897314256</v>
      </c>
      <c r="AE144">
        <f t="shared" si="173"/>
        <v>15.321653366412724</v>
      </c>
      <c r="AF144">
        <f t="shared" si="174"/>
        <v>0.86650727060598498</v>
      </c>
      <c r="AG144">
        <f t="shared" si="175"/>
        <v>8.5183819948453294</v>
      </c>
      <c r="AH144">
        <v>874.72700330930104</v>
      </c>
      <c r="AI144">
        <v>853.87867272727203</v>
      </c>
      <c r="AJ144">
        <v>1.73771850247818</v>
      </c>
      <c r="AK144">
        <v>66.499915544852101</v>
      </c>
      <c r="AL144">
        <f t="shared" si="176"/>
        <v>0.87024493123942537</v>
      </c>
      <c r="AM144">
        <v>20.004939164328999</v>
      </c>
      <c r="AN144">
        <v>21.283416969697001</v>
      </c>
      <c r="AO144">
        <v>-2.02446280991213E-4</v>
      </c>
      <c r="AP144">
        <v>79.88</v>
      </c>
      <c r="AQ144">
        <v>0</v>
      </c>
      <c r="AR144">
        <v>0</v>
      </c>
      <c r="AS144">
        <f t="shared" si="177"/>
        <v>1</v>
      </c>
      <c r="AT144">
        <f t="shared" si="178"/>
        <v>0</v>
      </c>
      <c r="AU144">
        <f t="shared" si="179"/>
        <v>53590.45738654329</v>
      </c>
      <c r="AV144" t="s">
        <v>286</v>
      </c>
      <c r="AW144" t="s">
        <v>286</v>
      </c>
      <c r="AX144">
        <v>0</v>
      </c>
      <c r="AY144">
        <v>0</v>
      </c>
      <c r="AZ144" t="e">
        <f t="shared" si="180"/>
        <v>#DIV/0!</v>
      </c>
      <c r="BA144">
        <v>0</v>
      </c>
      <c r="BB144" t="s">
        <v>286</v>
      </c>
      <c r="BC144" t="s">
        <v>286</v>
      </c>
      <c r="BD144">
        <v>0</v>
      </c>
      <c r="BE144">
        <v>0</v>
      </c>
      <c r="BF144" t="e">
        <f t="shared" si="181"/>
        <v>#DIV/0!</v>
      </c>
      <c r="BG144">
        <v>0.5</v>
      </c>
      <c r="BH144">
        <f t="shared" si="182"/>
        <v>1009.1631000000001</v>
      </c>
      <c r="BI144">
        <f t="shared" si="183"/>
        <v>8.5183819948453294</v>
      </c>
      <c r="BJ144" t="e">
        <f t="shared" si="184"/>
        <v>#DIV/0!</v>
      </c>
      <c r="BK144">
        <f t="shared" si="185"/>
        <v>8.4410359384378287E-3</v>
      </c>
      <c r="BL144" t="e">
        <f t="shared" si="186"/>
        <v>#DIV/0!</v>
      </c>
      <c r="BM144" t="e">
        <f t="shared" si="187"/>
        <v>#DIV/0!</v>
      </c>
      <c r="BN144" t="s">
        <v>286</v>
      </c>
      <c r="BO144">
        <v>0</v>
      </c>
      <c r="BP144" t="e">
        <f t="shared" si="188"/>
        <v>#DIV/0!</v>
      </c>
      <c r="BQ144" t="e">
        <f t="shared" si="189"/>
        <v>#DIV/0!</v>
      </c>
      <c r="BR144" t="e">
        <f t="shared" si="190"/>
        <v>#DIV/0!</v>
      </c>
      <c r="BS144" t="e">
        <f t="shared" si="191"/>
        <v>#DIV/0!</v>
      </c>
      <c r="BT144" t="e">
        <f t="shared" si="192"/>
        <v>#DIV/0!</v>
      </c>
      <c r="BU144" t="e">
        <f t="shared" si="193"/>
        <v>#DIV/0!</v>
      </c>
      <c r="BV144" t="e">
        <f t="shared" si="194"/>
        <v>#DIV/0!</v>
      </c>
      <c r="BW144" t="e">
        <f t="shared" si="195"/>
        <v>#DIV/0!</v>
      </c>
      <c r="BX144">
        <f t="shared" si="196"/>
        <v>1199.97</v>
      </c>
      <c r="BY144">
        <f t="shared" si="197"/>
        <v>1009.1631000000001</v>
      </c>
      <c r="BZ144">
        <f t="shared" si="198"/>
        <v>0.84099027475686894</v>
      </c>
      <c r="CA144">
        <f t="shared" si="199"/>
        <v>0.16151123028075703</v>
      </c>
      <c r="CB144">
        <v>9</v>
      </c>
      <c r="CC144">
        <v>0.5</v>
      </c>
      <c r="CD144" t="s">
        <v>287</v>
      </c>
      <c r="CE144">
        <v>2</v>
      </c>
      <c r="CF144" t="b">
        <v>1</v>
      </c>
      <c r="CG144">
        <v>1617086687.5</v>
      </c>
      <c r="CH144">
        <v>836.53099999999995</v>
      </c>
      <c r="CI144">
        <v>860.59699999999998</v>
      </c>
      <c r="CJ144">
        <v>21.2821</v>
      </c>
      <c r="CK144">
        <v>20.010200000000001</v>
      </c>
      <c r="CL144">
        <v>832.16899999999998</v>
      </c>
      <c r="CM144">
        <v>21.299800000000001</v>
      </c>
      <c r="CN144">
        <v>600.09400000000005</v>
      </c>
      <c r="CO144">
        <v>101.111</v>
      </c>
      <c r="CP144">
        <v>4.5258899999999998E-2</v>
      </c>
      <c r="CQ144">
        <v>26.6372</v>
      </c>
      <c r="CR144">
        <v>26.2209</v>
      </c>
      <c r="CS144">
        <v>999.9</v>
      </c>
      <c r="CT144">
        <v>0</v>
      </c>
      <c r="CU144">
        <v>0</v>
      </c>
      <c r="CV144">
        <v>10011.9</v>
      </c>
      <c r="CW144">
        <v>0</v>
      </c>
      <c r="CX144">
        <v>43.529499999999999</v>
      </c>
      <c r="CY144">
        <v>1199.97</v>
      </c>
      <c r="CZ144">
        <v>0.96699000000000002</v>
      </c>
      <c r="DA144">
        <v>3.3009499999999997E-2</v>
      </c>
      <c r="DB144">
        <v>0</v>
      </c>
      <c r="DC144">
        <v>2.6034000000000002</v>
      </c>
      <c r="DD144">
        <v>0</v>
      </c>
      <c r="DE144">
        <v>3596.81</v>
      </c>
      <c r="DF144">
        <v>10372</v>
      </c>
      <c r="DG144">
        <v>39.75</v>
      </c>
      <c r="DH144">
        <v>42.686999999999998</v>
      </c>
      <c r="DI144">
        <v>41.625</v>
      </c>
      <c r="DJ144">
        <v>41.061999999999998</v>
      </c>
      <c r="DK144">
        <v>39.936999999999998</v>
      </c>
      <c r="DL144">
        <v>1160.3599999999999</v>
      </c>
      <c r="DM144">
        <v>39.61</v>
      </c>
      <c r="DN144">
        <v>0</v>
      </c>
      <c r="DO144">
        <v>1617086688.0999999</v>
      </c>
      <c r="DP144">
        <v>0</v>
      </c>
      <c r="DQ144">
        <v>2.6450680000000002</v>
      </c>
      <c r="DR144">
        <v>0.17000770198628601</v>
      </c>
      <c r="DS144">
        <v>-13.978461576361299</v>
      </c>
      <c r="DT144">
        <v>3598.76</v>
      </c>
      <c r="DU144">
        <v>15</v>
      </c>
      <c r="DV144">
        <v>1617085932.5</v>
      </c>
      <c r="DW144" t="s">
        <v>288</v>
      </c>
      <c r="DX144">
        <v>1617085932.5</v>
      </c>
      <c r="DY144">
        <v>1617085930.5</v>
      </c>
      <c r="DZ144">
        <v>3</v>
      </c>
      <c r="EA144">
        <v>4.1000000000000002E-2</v>
      </c>
      <c r="EB144">
        <v>4.0000000000000001E-3</v>
      </c>
      <c r="EC144">
        <v>4.3620000000000001</v>
      </c>
      <c r="ED144">
        <v>-1.7999999999999999E-2</v>
      </c>
      <c r="EE144">
        <v>400</v>
      </c>
      <c r="EF144">
        <v>20</v>
      </c>
      <c r="EG144">
        <v>0.24</v>
      </c>
      <c r="EH144">
        <v>0.04</v>
      </c>
      <c r="EI144">
        <v>100</v>
      </c>
      <c r="EJ144">
        <v>100</v>
      </c>
      <c r="EK144">
        <v>4.3620000000000001</v>
      </c>
      <c r="EL144">
        <v>-1.77E-2</v>
      </c>
      <c r="EM144">
        <v>4.3617000000000399</v>
      </c>
      <c r="EN144">
        <v>0</v>
      </c>
      <c r="EO144">
        <v>0</v>
      </c>
      <c r="EP144">
        <v>0</v>
      </c>
      <c r="EQ144">
        <v>-1.7669999999998999E-2</v>
      </c>
      <c r="ER144">
        <v>0</v>
      </c>
      <c r="ES144">
        <v>0</v>
      </c>
      <c r="ET144">
        <v>0</v>
      </c>
      <c r="EU144">
        <v>-1</v>
      </c>
      <c r="EV144">
        <v>-1</v>
      </c>
      <c r="EW144">
        <v>-1</v>
      </c>
      <c r="EX144">
        <v>-1</v>
      </c>
      <c r="EY144">
        <v>12.6</v>
      </c>
      <c r="EZ144">
        <v>12.6</v>
      </c>
      <c r="FA144">
        <v>18</v>
      </c>
      <c r="FB144">
        <v>646.11400000000003</v>
      </c>
      <c r="FC144">
        <v>394.59800000000001</v>
      </c>
      <c r="FD144">
        <v>25.0001</v>
      </c>
      <c r="FE144">
        <v>27.02</v>
      </c>
      <c r="FF144">
        <v>30.0002</v>
      </c>
      <c r="FG144">
        <v>26.9925</v>
      </c>
      <c r="FH144">
        <v>27.031300000000002</v>
      </c>
      <c r="FI144">
        <v>38.963299999999997</v>
      </c>
      <c r="FJ144">
        <v>16.949300000000001</v>
      </c>
      <c r="FK144">
        <v>54.363999999999997</v>
      </c>
      <c r="FL144">
        <v>25</v>
      </c>
      <c r="FM144">
        <v>871.58799999999997</v>
      </c>
      <c r="FN144">
        <v>20</v>
      </c>
      <c r="FO144">
        <v>97.053399999999996</v>
      </c>
      <c r="FP144">
        <v>99.614800000000002</v>
      </c>
    </row>
    <row r="145" spans="1:172" x14ac:dyDescent="0.15">
      <c r="A145">
        <v>129</v>
      </c>
      <c r="B145">
        <v>1617086691.5</v>
      </c>
      <c r="C145">
        <v>513.5</v>
      </c>
      <c r="D145" t="s">
        <v>543</v>
      </c>
      <c r="E145" t="s">
        <v>544</v>
      </c>
      <c r="F145">
        <v>0</v>
      </c>
      <c r="G145">
        <v>1617086691.5</v>
      </c>
      <c r="H145">
        <f t="shared" ref="H145:H176" si="200">(I145)/1000</f>
        <v>8.6112330230985032E-4</v>
      </c>
      <c r="I145">
        <f t="shared" ref="I145:I166" si="201">IF(CF145, AL145, AF145)</f>
        <v>0.86112330230985035</v>
      </c>
      <c r="J145">
        <f t="shared" ref="J145:J166" si="202">IF(CF145, AG145, AE145)</f>
        <v>8.6217336870342312</v>
      </c>
      <c r="K145">
        <f t="shared" ref="K145:K176" si="203">CH145 - IF(AS145&gt;1, J145*CB145*100/(AU145*CV145), 0)</f>
        <v>843.16399999999999</v>
      </c>
      <c r="L145">
        <f t="shared" ref="L145:L176" si="204">((R145-H145/2)*K145-J145)/(R145+H145/2)</f>
        <v>622.38951412064273</v>
      </c>
      <c r="M145">
        <f t="shared" ref="M145:M176" si="205">L145*(CO145+CP145)/1000</f>
        <v>62.959830456935329</v>
      </c>
      <c r="N145">
        <f t="shared" ref="N145:N166" si="206">(CH145 - IF(AS145&gt;1, J145*CB145*100/(AU145*CV145), 0))*(CO145+CP145)/1000</f>
        <v>85.292989812648798</v>
      </c>
      <c r="O145">
        <f t="shared" ref="O145:O176" si="207">2/((1/Q145-1/P145)+SIGN(Q145)*SQRT((1/Q145-1/P145)*(1/Q145-1/P145) + 4*CC145/((CC145+1)*(CC145+1))*(2*1/Q145*1/P145-1/P145*1/P145)))</f>
        <v>6.7789107585240441E-2</v>
      </c>
      <c r="P145">
        <f t="shared" ref="P145:P166" si="208">IF(LEFT(CD145,1)&lt;&gt;"0",IF(LEFT(CD145,1)="1",3,CE145),$D$5+$E$5*(CV145*CO145/($K$5*1000))+$F$5*(CV145*CO145/($K$5*1000))*MAX(MIN(CB145,$J$5),$I$5)*MAX(MIN(CB145,$J$5),$I$5)+$G$5*MAX(MIN(CB145,$J$5),$I$5)*(CV145*CO145/($K$5*1000))+$H$5*(CV145*CO145/($K$5*1000))*(CV145*CO145/($K$5*1000)))</f>
        <v>2.9495459559473174</v>
      </c>
      <c r="Q145">
        <f t="shared" ref="Q145:Q166" si="209">H145*(1000-(1000*0.61365*EXP(17.502*U145/(240.97+U145))/(CO145+CP145)+CJ145)/2)/(1000*0.61365*EXP(17.502*U145/(240.97+U145))/(CO145+CP145)-CJ145)</f>
        <v>6.693532310412037E-2</v>
      </c>
      <c r="R145">
        <f t="shared" ref="R145:R166" si="210">1/((CC145+1)/(O145/1.6)+1/(P145/1.37)) + CC145/((CC145+1)/(O145/1.6) + CC145/(P145/1.37))</f>
        <v>4.1910390102713677E-2</v>
      </c>
      <c r="S145">
        <f t="shared" ref="S145:S166" si="211">(BX145*CA145)</f>
        <v>193.81022700000003</v>
      </c>
      <c r="T145">
        <f t="shared" ref="T145:T176" si="212">(CQ145+(S145+2*0.95*0.0000000567*(((CQ145+$B$7)+273)^4-(CQ145+273)^4)-44100*H145)/(1.84*29.3*P145+8*0.95*0.0000000567*(CQ145+273)^3))</f>
        <v>27.551703963616998</v>
      </c>
      <c r="U145">
        <f t="shared" ref="U145:U176" si="213">($C$7*CR145+$D$7*CS145+$E$7*T145)</f>
        <v>26.2193</v>
      </c>
      <c r="V145">
        <f t="shared" ref="V145:V176" si="214">0.61365*EXP(17.502*U145/(240.97+U145))</f>
        <v>3.4182941173214809</v>
      </c>
      <c r="W145">
        <f t="shared" ref="W145:W176" si="215">(X145/Y145*100)</f>
        <v>61.439345044480106</v>
      </c>
      <c r="X145">
        <f t="shared" ref="X145:X166" si="216">CJ145*(CO145+CP145)/1000</f>
        <v>2.1527283631713598</v>
      </c>
      <c r="Y145">
        <f t="shared" ref="Y145:Y166" si="217">0.61365*EXP(17.502*CQ145/(240.97+CQ145))</f>
        <v>3.5038270046870679</v>
      </c>
      <c r="Z145">
        <f t="shared" ref="Z145:Z166" si="218">(V145-CJ145*(CO145+CP145)/1000)</f>
        <v>1.2655657541501211</v>
      </c>
      <c r="AA145">
        <f t="shared" ref="AA145:AA166" si="219">(-H145*44100)</f>
        <v>-37.975537631864398</v>
      </c>
      <c r="AB145">
        <f t="shared" ref="AB145:AB166" si="220">2*29.3*P145*0.92*(CQ145-U145)</f>
        <v>66.6276711407764</v>
      </c>
      <c r="AC145">
        <f t="shared" ref="AC145:AC166" si="221">2*0.95*0.0000000567*(((CQ145+$B$7)+273)^4-(U145+273)^4)</f>
        <v>4.8472073296266016</v>
      </c>
      <c r="AD145">
        <f t="shared" ref="AD145:AD176" si="222">S145+AC145+AA145+AB145</f>
        <v>227.30956783853861</v>
      </c>
      <c r="AE145">
        <f t="shared" ref="AE145:AE166" si="223">CN145*AS145*(CI145-CH145*(1000-AS145*CK145)/(1000-AS145*CJ145))/(100*CB145)</f>
        <v>15.252356251324292</v>
      </c>
      <c r="AF145">
        <f t="shared" ref="AF145:AF166" si="224">1000*CN145*AS145*(CJ145-CK145)/(100*CB145*(1000-AS145*CJ145))</f>
        <v>0.85808880967424817</v>
      </c>
      <c r="AG145">
        <f t="shared" ref="AG145:AG176" si="225">(AH145 - AI145 - CO145*1000/(8.314*(CQ145+273.15)) * AK145/CN145 * AJ145) * CN145/(100*CB145) * (1000 - CK145)/1000</f>
        <v>8.6217336870342312</v>
      </c>
      <c r="AH145">
        <v>881.46521904128895</v>
      </c>
      <c r="AI145">
        <v>860.63335757575703</v>
      </c>
      <c r="AJ145">
        <v>1.6982398390818101</v>
      </c>
      <c r="AK145">
        <v>66.499915544852101</v>
      </c>
      <c r="AL145">
        <f t="shared" ref="AL145:AL176" si="226">(AN145 - AM145 + CO145*1000/(8.314*(CQ145+273.15)) * AP145/CN145 * AO145) * CN145/(100*CB145) * 1000/(1000 - AN145)</f>
        <v>0.86112330230985035</v>
      </c>
      <c r="AM145">
        <v>20.015493251601701</v>
      </c>
      <c r="AN145">
        <v>21.280512121212102</v>
      </c>
      <c r="AO145">
        <v>-1.5993535353592801E-4</v>
      </c>
      <c r="AP145">
        <v>79.88</v>
      </c>
      <c r="AQ145">
        <v>0</v>
      </c>
      <c r="AR145">
        <v>0</v>
      </c>
      <c r="AS145">
        <f t="shared" ref="AS145:AS166" si="227">IF(AQ145*$H$13&gt;=AU145,1,(AU145/(AU145-AQ145*$H$13)))</f>
        <v>1</v>
      </c>
      <c r="AT145">
        <f t="shared" ref="AT145:AT176" si="228">(AS145-1)*100</f>
        <v>0</v>
      </c>
      <c r="AU145">
        <f t="shared" ref="AU145:AU166" si="229">MAX(0,($B$13+$C$13*CV145)/(1+$D$13*CV145)*CO145/(CQ145+273)*$E$13)</f>
        <v>53546.149338379946</v>
      </c>
      <c r="AV145" t="s">
        <v>286</v>
      </c>
      <c r="AW145" t="s">
        <v>286</v>
      </c>
      <c r="AX145">
        <v>0</v>
      </c>
      <c r="AY145">
        <v>0</v>
      </c>
      <c r="AZ145" t="e">
        <f t="shared" ref="AZ145:AZ176" si="230">1-AX145/AY145</f>
        <v>#DIV/0!</v>
      </c>
      <c r="BA145">
        <v>0</v>
      </c>
      <c r="BB145" t="s">
        <v>286</v>
      </c>
      <c r="BC145" t="s">
        <v>286</v>
      </c>
      <c r="BD145">
        <v>0</v>
      </c>
      <c r="BE145">
        <v>0</v>
      </c>
      <c r="BF145" t="e">
        <f t="shared" ref="BF145:BF176" si="231">1-BD145/BE145</f>
        <v>#DIV/0!</v>
      </c>
      <c r="BG145">
        <v>0.5</v>
      </c>
      <c r="BH145">
        <f t="shared" ref="BH145:BH166" si="232">BY145</f>
        <v>1009.1715</v>
      </c>
      <c r="BI145">
        <f t="shared" ref="BI145:BI166" si="233">J145</f>
        <v>8.6217336870342312</v>
      </c>
      <c r="BJ145" t="e">
        <f t="shared" ref="BJ145:BJ166" si="234">BF145*BG145*BH145</f>
        <v>#DIV/0!</v>
      </c>
      <c r="BK145">
        <f t="shared" ref="BK145:BK166" si="235">(BI145-BA145)/BH145</f>
        <v>8.5433780948374286E-3</v>
      </c>
      <c r="BL145" t="e">
        <f t="shared" ref="BL145:BL166" si="236">(AY145-BE145)/BE145</f>
        <v>#DIV/0!</v>
      </c>
      <c r="BM145" t="e">
        <f t="shared" ref="BM145:BM166" si="237">AX145/(AZ145+AX145/BE145)</f>
        <v>#DIV/0!</v>
      </c>
      <c r="BN145" t="s">
        <v>286</v>
      </c>
      <c r="BO145">
        <v>0</v>
      </c>
      <c r="BP145" t="e">
        <f t="shared" ref="BP145:BP176" si="238">IF(BO145&lt;&gt;0, BO145, BM145)</f>
        <v>#DIV/0!</v>
      </c>
      <c r="BQ145" t="e">
        <f t="shared" ref="BQ145:BQ176" si="239">1-BP145/BE145</f>
        <v>#DIV/0!</v>
      </c>
      <c r="BR145" t="e">
        <f t="shared" ref="BR145:BR166" si="240">(BE145-BD145)/(BE145-BP145)</f>
        <v>#DIV/0!</v>
      </c>
      <c r="BS145" t="e">
        <f t="shared" ref="BS145:BS166" si="241">(AY145-BE145)/(AY145-BP145)</f>
        <v>#DIV/0!</v>
      </c>
      <c r="BT145" t="e">
        <f t="shared" ref="BT145:BT166" si="242">(BE145-BD145)/(BE145-AX145)</f>
        <v>#DIV/0!</v>
      </c>
      <c r="BU145" t="e">
        <f t="shared" ref="BU145:BU166" si="243">(AY145-BE145)/(AY145-AX145)</f>
        <v>#DIV/0!</v>
      </c>
      <c r="BV145" t="e">
        <f t="shared" ref="BV145:BV166" si="244">(BR145*BP145/BD145)</f>
        <v>#DIV/0!</v>
      </c>
      <c r="BW145" t="e">
        <f t="shared" ref="BW145:BW176" si="245">(1-BV145)</f>
        <v>#DIV/0!</v>
      </c>
      <c r="BX145">
        <f t="shared" ref="BX145:BX166" si="246">$B$11*CW145+$C$11*CX145+$F$11*CY145*(1-DB145)</f>
        <v>1199.98</v>
      </c>
      <c r="BY145">
        <f t="shared" ref="BY145:BY176" si="247">BX145*BZ145</f>
        <v>1009.1715</v>
      </c>
      <c r="BZ145">
        <f t="shared" ref="BZ145:BZ166" si="248">($B$11*$D$9+$C$11*$D$9+$F$11*((DL145+DD145)/MAX(DL145+DD145+DM145, 0.1)*$I$9+DM145/MAX(DL145+DD145+DM145, 0.1)*$J$9))/($B$11+$C$11+$F$11)</f>
        <v>0.84099026650444175</v>
      </c>
      <c r="CA145">
        <f t="shared" ref="CA145:CA166" si="249">($B$11*$K$9+$C$11*$K$9+$F$11*((DL145+DD145)/MAX(DL145+DD145+DM145, 0.1)*$P$9+DM145/MAX(DL145+DD145+DM145, 0.1)*$Q$9))/($B$11+$C$11+$F$11)</f>
        <v>0.16151121435357257</v>
      </c>
      <c r="CB145">
        <v>9</v>
      </c>
      <c r="CC145">
        <v>0.5</v>
      </c>
      <c r="CD145" t="s">
        <v>287</v>
      </c>
      <c r="CE145">
        <v>2</v>
      </c>
      <c r="CF145" t="b">
        <v>1</v>
      </c>
      <c r="CG145">
        <v>1617086691.5</v>
      </c>
      <c r="CH145">
        <v>843.16399999999999</v>
      </c>
      <c r="CI145">
        <v>867.12699999999995</v>
      </c>
      <c r="CJ145">
        <v>21.280799999999999</v>
      </c>
      <c r="CK145">
        <v>20.021100000000001</v>
      </c>
      <c r="CL145">
        <v>838.803</v>
      </c>
      <c r="CM145">
        <v>21.298500000000001</v>
      </c>
      <c r="CN145">
        <v>600.02</v>
      </c>
      <c r="CO145">
        <v>101.113</v>
      </c>
      <c r="CP145">
        <v>4.5244199999999998E-2</v>
      </c>
      <c r="CQ145">
        <v>26.638300000000001</v>
      </c>
      <c r="CR145">
        <v>26.2193</v>
      </c>
      <c r="CS145">
        <v>999.9</v>
      </c>
      <c r="CT145">
        <v>0</v>
      </c>
      <c r="CU145">
        <v>0</v>
      </c>
      <c r="CV145">
        <v>10003.1</v>
      </c>
      <c r="CW145">
        <v>0</v>
      </c>
      <c r="CX145">
        <v>43.570700000000002</v>
      </c>
      <c r="CY145">
        <v>1199.98</v>
      </c>
      <c r="CZ145">
        <v>0.96699000000000002</v>
      </c>
      <c r="DA145">
        <v>3.3009499999999997E-2</v>
      </c>
      <c r="DB145">
        <v>0</v>
      </c>
      <c r="DC145">
        <v>2.8079000000000001</v>
      </c>
      <c r="DD145">
        <v>0</v>
      </c>
      <c r="DE145">
        <v>3594.94</v>
      </c>
      <c r="DF145">
        <v>10372.1</v>
      </c>
      <c r="DG145">
        <v>39.875</v>
      </c>
      <c r="DH145">
        <v>42.75</v>
      </c>
      <c r="DI145">
        <v>41.5</v>
      </c>
      <c r="DJ145">
        <v>40.875</v>
      </c>
      <c r="DK145">
        <v>39.936999999999998</v>
      </c>
      <c r="DL145">
        <v>1160.3699999999999</v>
      </c>
      <c r="DM145">
        <v>39.61</v>
      </c>
      <c r="DN145">
        <v>0</v>
      </c>
      <c r="DO145">
        <v>1617086692.3</v>
      </c>
      <c r="DP145">
        <v>0</v>
      </c>
      <c r="DQ145">
        <v>2.6951730769230799</v>
      </c>
      <c r="DR145">
        <v>0.51262564931542698</v>
      </c>
      <c r="DS145">
        <v>-19.1234188231304</v>
      </c>
      <c r="DT145">
        <v>3597.8061538461502</v>
      </c>
      <c r="DU145">
        <v>15</v>
      </c>
      <c r="DV145">
        <v>1617085932.5</v>
      </c>
      <c r="DW145" t="s">
        <v>288</v>
      </c>
      <c r="DX145">
        <v>1617085932.5</v>
      </c>
      <c r="DY145">
        <v>1617085930.5</v>
      </c>
      <c r="DZ145">
        <v>3</v>
      </c>
      <c r="EA145">
        <v>4.1000000000000002E-2</v>
      </c>
      <c r="EB145">
        <v>4.0000000000000001E-3</v>
      </c>
      <c r="EC145">
        <v>4.3620000000000001</v>
      </c>
      <c r="ED145">
        <v>-1.7999999999999999E-2</v>
      </c>
      <c r="EE145">
        <v>400</v>
      </c>
      <c r="EF145">
        <v>20</v>
      </c>
      <c r="EG145">
        <v>0.24</v>
      </c>
      <c r="EH145">
        <v>0.04</v>
      </c>
      <c r="EI145">
        <v>100</v>
      </c>
      <c r="EJ145">
        <v>100</v>
      </c>
      <c r="EK145">
        <v>4.3609999999999998</v>
      </c>
      <c r="EL145">
        <v>-1.77E-2</v>
      </c>
      <c r="EM145">
        <v>4.3617000000000399</v>
      </c>
      <c r="EN145">
        <v>0</v>
      </c>
      <c r="EO145">
        <v>0</v>
      </c>
      <c r="EP145">
        <v>0</v>
      </c>
      <c r="EQ145">
        <v>-1.7669999999998999E-2</v>
      </c>
      <c r="ER145">
        <v>0</v>
      </c>
      <c r="ES145">
        <v>0</v>
      </c>
      <c r="ET145">
        <v>0</v>
      </c>
      <c r="EU145">
        <v>-1</v>
      </c>
      <c r="EV145">
        <v>-1</v>
      </c>
      <c r="EW145">
        <v>-1</v>
      </c>
      <c r="EX145">
        <v>-1</v>
      </c>
      <c r="EY145">
        <v>12.7</v>
      </c>
      <c r="EZ145">
        <v>12.7</v>
      </c>
      <c r="FA145">
        <v>18</v>
      </c>
      <c r="FB145">
        <v>646.09500000000003</v>
      </c>
      <c r="FC145">
        <v>394.63400000000001</v>
      </c>
      <c r="FD145">
        <v>25</v>
      </c>
      <c r="FE145">
        <v>27.020600000000002</v>
      </c>
      <c r="FF145">
        <v>30.0001</v>
      </c>
      <c r="FG145">
        <v>26.9925</v>
      </c>
      <c r="FH145">
        <v>27.0321</v>
      </c>
      <c r="FI145">
        <v>39.206499999999998</v>
      </c>
      <c r="FJ145">
        <v>16.949300000000001</v>
      </c>
      <c r="FK145">
        <v>54.363999999999997</v>
      </c>
      <c r="FL145">
        <v>25</v>
      </c>
      <c r="FM145">
        <v>878.30700000000002</v>
      </c>
      <c r="FN145">
        <v>20</v>
      </c>
      <c r="FO145">
        <v>97.0535</v>
      </c>
      <c r="FP145">
        <v>99.615799999999993</v>
      </c>
    </row>
    <row r="146" spans="1:172" x14ac:dyDescent="0.15">
      <c r="A146">
        <v>130</v>
      </c>
      <c r="B146">
        <v>1617086695.5</v>
      </c>
      <c r="C146">
        <v>517.5</v>
      </c>
      <c r="D146" t="s">
        <v>545</v>
      </c>
      <c r="E146" t="s">
        <v>546</v>
      </c>
      <c r="F146">
        <v>0</v>
      </c>
      <c r="G146">
        <v>1617086695.5</v>
      </c>
      <c r="H146">
        <f t="shared" si="200"/>
        <v>8.5784090686022289E-4</v>
      </c>
      <c r="I146">
        <f t="shared" si="201"/>
        <v>0.85784090686022285</v>
      </c>
      <c r="J146">
        <f t="shared" si="202"/>
        <v>8.6995941115297271</v>
      </c>
      <c r="K146">
        <f t="shared" si="203"/>
        <v>849.80399999999997</v>
      </c>
      <c r="L146">
        <f t="shared" si="204"/>
        <v>625.7700782303566</v>
      </c>
      <c r="M146">
        <f t="shared" si="205"/>
        <v>63.302417956705476</v>
      </c>
      <c r="N146">
        <f t="shared" si="206"/>
        <v>85.965516506331596</v>
      </c>
      <c r="O146">
        <f t="shared" si="207"/>
        <v>6.7374715892072876E-2</v>
      </c>
      <c r="P146">
        <f t="shared" si="208"/>
        <v>2.9474769823228075</v>
      </c>
      <c r="Q146">
        <f t="shared" si="209"/>
        <v>6.6530683701485557E-2</v>
      </c>
      <c r="R146">
        <f t="shared" si="210"/>
        <v>4.1656629230594343E-2</v>
      </c>
      <c r="S146">
        <f t="shared" si="211"/>
        <v>193.81022700000003</v>
      </c>
      <c r="T146">
        <f t="shared" si="212"/>
        <v>27.553250476564969</v>
      </c>
      <c r="U146">
        <f t="shared" si="213"/>
        <v>26.233599999999999</v>
      </c>
      <c r="V146">
        <f t="shared" si="214"/>
        <v>3.4211829221535952</v>
      </c>
      <c r="W146">
        <f t="shared" si="215"/>
        <v>61.440446803320384</v>
      </c>
      <c r="X146">
        <f t="shared" si="216"/>
        <v>2.1527796448626901</v>
      </c>
      <c r="Y146">
        <f t="shared" si="217"/>
        <v>3.5038476392498321</v>
      </c>
      <c r="Z146">
        <f t="shared" si="218"/>
        <v>1.2684032772909051</v>
      </c>
      <c r="AA146">
        <f t="shared" si="219"/>
        <v>-37.830783992535828</v>
      </c>
      <c r="AB146">
        <f t="shared" si="220"/>
        <v>64.32449264793587</v>
      </c>
      <c r="AC146">
        <f t="shared" si="221"/>
        <v>4.6832721017954375</v>
      </c>
      <c r="AD146">
        <f t="shared" si="222"/>
        <v>224.98720775719551</v>
      </c>
      <c r="AE146">
        <f t="shared" si="223"/>
        <v>15.386335462823451</v>
      </c>
      <c r="AF146">
        <f t="shared" si="224"/>
        <v>0.8582848456282991</v>
      </c>
      <c r="AG146">
        <f t="shared" si="225"/>
        <v>8.6995941115297271</v>
      </c>
      <c r="AH146">
        <v>888.27364833211902</v>
      </c>
      <c r="AI146">
        <v>867.41425454545401</v>
      </c>
      <c r="AJ146">
        <v>1.67779529662617</v>
      </c>
      <c r="AK146">
        <v>66.499915544852101</v>
      </c>
      <c r="AL146">
        <f t="shared" si="226"/>
        <v>0.85784090686022285</v>
      </c>
      <c r="AM146">
        <v>20.022123746147201</v>
      </c>
      <c r="AN146">
        <v>21.2811448484848</v>
      </c>
      <c r="AO146">
        <v>6.0567783093650002E-5</v>
      </c>
      <c r="AP146">
        <v>79.88</v>
      </c>
      <c r="AQ146">
        <v>0</v>
      </c>
      <c r="AR146">
        <v>0</v>
      </c>
      <c r="AS146">
        <f t="shared" si="227"/>
        <v>1</v>
      </c>
      <c r="AT146">
        <f t="shared" si="228"/>
        <v>0</v>
      </c>
      <c r="AU146">
        <f t="shared" si="229"/>
        <v>53485.814801212087</v>
      </c>
      <c r="AV146" t="s">
        <v>286</v>
      </c>
      <c r="AW146" t="s">
        <v>286</v>
      </c>
      <c r="AX146">
        <v>0</v>
      </c>
      <c r="AY146">
        <v>0</v>
      </c>
      <c r="AZ146" t="e">
        <f t="shared" si="230"/>
        <v>#DIV/0!</v>
      </c>
      <c r="BA146">
        <v>0</v>
      </c>
      <c r="BB146" t="s">
        <v>286</v>
      </c>
      <c r="BC146" t="s">
        <v>286</v>
      </c>
      <c r="BD146">
        <v>0</v>
      </c>
      <c r="BE146">
        <v>0</v>
      </c>
      <c r="BF146" t="e">
        <f t="shared" si="231"/>
        <v>#DIV/0!</v>
      </c>
      <c r="BG146">
        <v>0.5</v>
      </c>
      <c r="BH146">
        <f t="shared" si="232"/>
        <v>1009.1715</v>
      </c>
      <c r="BI146">
        <f t="shared" si="233"/>
        <v>8.6995941115297271</v>
      </c>
      <c r="BJ146" t="e">
        <f t="shared" si="234"/>
        <v>#DIV/0!</v>
      </c>
      <c r="BK146">
        <f t="shared" si="235"/>
        <v>8.6205309122678615E-3</v>
      </c>
      <c r="BL146" t="e">
        <f t="shared" si="236"/>
        <v>#DIV/0!</v>
      </c>
      <c r="BM146" t="e">
        <f t="shared" si="237"/>
        <v>#DIV/0!</v>
      </c>
      <c r="BN146" t="s">
        <v>286</v>
      </c>
      <c r="BO146">
        <v>0</v>
      </c>
      <c r="BP146" t="e">
        <f t="shared" si="238"/>
        <v>#DIV/0!</v>
      </c>
      <c r="BQ146" t="e">
        <f t="shared" si="239"/>
        <v>#DIV/0!</v>
      </c>
      <c r="BR146" t="e">
        <f t="shared" si="240"/>
        <v>#DIV/0!</v>
      </c>
      <c r="BS146" t="e">
        <f t="shared" si="241"/>
        <v>#DIV/0!</v>
      </c>
      <c r="BT146" t="e">
        <f t="shared" si="242"/>
        <v>#DIV/0!</v>
      </c>
      <c r="BU146" t="e">
        <f t="shared" si="243"/>
        <v>#DIV/0!</v>
      </c>
      <c r="BV146" t="e">
        <f t="shared" si="244"/>
        <v>#DIV/0!</v>
      </c>
      <c r="BW146" t="e">
        <f t="shared" si="245"/>
        <v>#DIV/0!</v>
      </c>
      <c r="BX146">
        <f t="shared" si="246"/>
        <v>1199.98</v>
      </c>
      <c r="BY146">
        <f t="shared" si="247"/>
        <v>1009.1715</v>
      </c>
      <c r="BZ146">
        <f t="shared" si="248"/>
        <v>0.84099026650444175</v>
      </c>
      <c r="CA146">
        <f t="shared" si="249"/>
        <v>0.16151121435357257</v>
      </c>
      <c r="CB146">
        <v>9</v>
      </c>
      <c r="CC146">
        <v>0.5</v>
      </c>
      <c r="CD146" t="s">
        <v>287</v>
      </c>
      <c r="CE146">
        <v>2</v>
      </c>
      <c r="CF146" t="b">
        <v>1</v>
      </c>
      <c r="CG146">
        <v>1617086695.5</v>
      </c>
      <c r="CH146">
        <v>849.80399999999997</v>
      </c>
      <c r="CI146">
        <v>873.97699999999998</v>
      </c>
      <c r="CJ146">
        <v>21.281099999999999</v>
      </c>
      <c r="CK146">
        <v>20.021100000000001</v>
      </c>
      <c r="CL146">
        <v>845.44200000000001</v>
      </c>
      <c r="CM146">
        <v>21.2988</v>
      </c>
      <c r="CN146">
        <v>600.01400000000001</v>
      </c>
      <c r="CO146">
        <v>101.114</v>
      </c>
      <c r="CP146">
        <v>4.5227900000000001E-2</v>
      </c>
      <c r="CQ146">
        <v>26.638400000000001</v>
      </c>
      <c r="CR146">
        <v>26.233599999999999</v>
      </c>
      <c r="CS146">
        <v>999.9</v>
      </c>
      <c r="CT146">
        <v>0</v>
      </c>
      <c r="CU146">
        <v>0</v>
      </c>
      <c r="CV146">
        <v>9991.25</v>
      </c>
      <c r="CW146">
        <v>0</v>
      </c>
      <c r="CX146">
        <v>43.606400000000001</v>
      </c>
      <c r="CY146">
        <v>1199.98</v>
      </c>
      <c r="CZ146">
        <v>0.96699000000000002</v>
      </c>
      <c r="DA146">
        <v>3.3009499999999997E-2</v>
      </c>
      <c r="DB146">
        <v>0</v>
      </c>
      <c r="DC146">
        <v>2.8601000000000001</v>
      </c>
      <c r="DD146">
        <v>0</v>
      </c>
      <c r="DE146">
        <v>3593.32</v>
      </c>
      <c r="DF146">
        <v>10372.1</v>
      </c>
      <c r="DG146">
        <v>39.875</v>
      </c>
      <c r="DH146">
        <v>42.75</v>
      </c>
      <c r="DI146">
        <v>41.436999999999998</v>
      </c>
      <c r="DJ146">
        <v>41.061999999999998</v>
      </c>
      <c r="DK146">
        <v>40</v>
      </c>
      <c r="DL146">
        <v>1160.3699999999999</v>
      </c>
      <c r="DM146">
        <v>39.61</v>
      </c>
      <c r="DN146">
        <v>0</v>
      </c>
      <c r="DO146">
        <v>1617086696.5</v>
      </c>
      <c r="DP146">
        <v>0</v>
      </c>
      <c r="DQ146">
        <v>2.6959360000000001</v>
      </c>
      <c r="DR146">
        <v>3.3630775291379603E-2</v>
      </c>
      <c r="DS146">
        <v>-22.4884615126564</v>
      </c>
      <c r="DT146">
        <v>3596.2348000000002</v>
      </c>
      <c r="DU146">
        <v>15</v>
      </c>
      <c r="DV146">
        <v>1617085932.5</v>
      </c>
      <c r="DW146" t="s">
        <v>288</v>
      </c>
      <c r="DX146">
        <v>1617085932.5</v>
      </c>
      <c r="DY146">
        <v>1617085930.5</v>
      </c>
      <c r="DZ146">
        <v>3</v>
      </c>
      <c r="EA146">
        <v>4.1000000000000002E-2</v>
      </c>
      <c r="EB146">
        <v>4.0000000000000001E-3</v>
      </c>
      <c r="EC146">
        <v>4.3620000000000001</v>
      </c>
      <c r="ED146">
        <v>-1.7999999999999999E-2</v>
      </c>
      <c r="EE146">
        <v>400</v>
      </c>
      <c r="EF146">
        <v>20</v>
      </c>
      <c r="EG146">
        <v>0.24</v>
      </c>
      <c r="EH146">
        <v>0.04</v>
      </c>
      <c r="EI146">
        <v>100</v>
      </c>
      <c r="EJ146">
        <v>100</v>
      </c>
      <c r="EK146">
        <v>4.3620000000000001</v>
      </c>
      <c r="EL146">
        <v>-1.77E-2</v>
      </c>
      <c r="EM146">
        <v>4.3617000000000399</v>
      </c>
      <c r="EN146">
        <v>0</v>
      </c>
      <c r="EO146">
        <v>0</v>
      </c>
      <c r="EP146">
        <v>0</v>
      </c>
      <c r="EQ146">
        <v>-1.7669999999998999E-2</v>
      </c>
      <c r="ER146">
        <v>0</v>
      </c>
      <c r="ES146">
        <v>0</v>
      </c>
      <c r="ET146">
        <v>0</v>
      </c>
      <c r="EU146">
        <v>-1</v>
      </c>
      <c r="EV146">
        <v>-1</v>
      </c>
      <c r="EW146">
        <v>-1</v>
      </c>
      <c r="EX146">
        <v>-1</v>
      </c>
      <c r="EY146">
        <v>12.7</v>
      </c>
      <c r="EZ146">
        <v>12.8</v>
      </c>
      <c r="FA146">
        <v>18</v>
      </c>
      <c r="FB146">
        <v>646.05600000000004</v>
      </c>
      <c r="FC146">
        <v>394.61900000000003</v>
      </c>
      <c r="FD146">
        <v>24.9999</v>
      </c>
      <c r="FE146">
        <v>27.020600000000002</v>
      </c>
      <c r="FF146">
        <v>30.0002</v>
      </c>
      <c r="FG146">
        <v>26.9925</v>
      </c>
      <c r="FH146">
        <v>27.0321</v>
      </c>
      <c r="FI146">
        <v>39.446399999999997</v>
      </c>
      <c r="FJ146">
        <v>16.949300000000001</v>
      </c>
      <c r="FK146">
        <v>54.363999999999997</v>
      </c>
      <c r="FL146">
        <v>25</v>
      </c>
      <c r="FM146">
        <v>885.03499999999997</v>
      </c>
      <c r="FN146">
        <v>20</v>
      </c>
      <c r="FO146">
        <v>97.052899999999994</v>
      </c>
      <c r="FP146">
        <v>99.615099999999998</v>
      </c>
    </row>
    <row r="147" spans="1:172" x14ac:dyDescent="0.15">
      <c r="A147">
        <v>131</v>
      </c>
      <c r="B147">
        <v>1617086699.5</v>
      </c>
      <c r="C147">
        <v>521.5</v>
      </c>
      <c r="D147" t="s">
        <v>547</v>
      </c>
      <c r="E147" t="s">
        <v>548</v>
      </c>
      <c r="F147">
        <v>0</v>
      </c>
      <c r="G147">
        <v>1617086699.5</v>
      </c>
      <c r="H147">
        <f t="shared" si="200"/>
        <v>8.5637332899828327E-4</v>
      </c>
      <c r="I147">
        <f t="shared" si="201"/>
        <v>0.85637332899828322</v>
      </c>
      <c r="J147">
        <f t="shared" si="202"/>
        <v>8.6679779880840471</v>
      </c>
      <c r="K147">
        <f t="shared" si="203"/>
        <v>856.54499999999996</v>
      </c>
      <c r="L147">
        <f t="shared" si="204"/>
        <v>632.72359455025082</v>
      </c>
      <c r="M147">
        <f t="shared" si="205"/>
        <v>64.005265023556646</v>
      </c>
      <c r="N147">
        <f t="shared" si="206"/>
        <v>86.646665624302486</v>
      </c>
      <c r="O147">
        <f t="shared" si="207"/>
        <v>6.7242770091057294E-2</v>
      </c>
      <c r="P147">
        <f t="shared" si="208"/>
        <v>2.9498803211864706</v>
      </c>
      <c r="Q147">
        <f t="shared" si="209"/>
        <v>6.640269405145742E-2</v>
      </c>
      <c r="R147">
        <f t="shared" si="210"/>
        <v>4.1576286778420263E-2</v>
      </c>
      <c r="S147">
        <f t="shared" si="211"/>
        <v>193.811823</v>
      </c>
      <c r="T147">
        <f t="shared" si="212"/>
        <v>27.551745175578855</v>
      </c>
      <c r="U147">
        <f t="shared" si="213"/>
        <v>26.2332</v>
      </c>
      <c r="V147">
        <f t="shared" si="214"/>
        <v>3.4211020874494276</v>
      </c>
      <c r="W147">
        <f t="shared" si="215"/>
        <v>61.4350070300871</v>
      </c>
      <c r="X147">
        <f t="shared" si="216"/>
        <v>2.1524369256575495</v>
      </c>
      <c r="Y147">
        <f t="shared" si="217"/>
        <v>3.5036000314990083</v>
      </c>
      <c r="Z147">
        <f t="shared" si="218"/>
        <v>1.268665161791878</v>
      </c>
      <c r="AA147">
        <f t="shared" si="219"/>
        <v>-37.766063808824292</v>
      </c>
      <c r="AB147">
        <f t="shared" si="220"/>
        <v>64.249714941825218</v>
      </c>
      <c r="AC147">
        <f t="shared" si="221"/>
        <v>4.6739791524504986</v>
      </c>
      <c r="AD147">
        <f t="shared" si="222"/>
        <v>224.96945328545144</v>
      </c>
      <c r="AE147">
        <f t="shared" si="223"/>
        <v>15.423259018199646</v>
      </c>
      <c r="AF147">
        <f t="shared" si="224"/>
        <v>0.85693111229201546</v>
      </c>
      <c r="AG147">
        <f t="shared" si="225"/>
        <v>8.6679779880840471</v>
      </c>
      <c r="AH147">
        <v>895.32301266144702</v>
      </c>
      <c r="AI147">
        <v>874.30929090909103</v>
      </c>
      <c r="AJ147">
        <v>1.72295825239634</v>
      </c>
      <c r="AK147">
        <v>66.499915544852101</v>
      </c>
      <c r="AL147">
        <f t="shared" si="226"/>
        <v>0.85637332899828322</v>
      </c>
      <c r="AM147">
        <v>20.020944114632101</v>
      </c>
      <c r="AN147">
        <v>21.278407878787899</v>
      </c>
      <c r="AO147">
        <v>-5.2447957838886597E-5</v>
      </c>
      <c r="AP147">
        <v>79.88</v>
      </c>
      <c r="AQ147">
        <v>0</v>
      </c>
      <c r="AR147">
        <v>0</v>
      </c>
      <c r="AS147">
        <f t="shared" si="227"/>
        <v>1</v>
      </c>
      <c r="AT147">
        <f t="shared" si="228"/>
        <v>0</v>
      </c>
      <c r="AU147">
        <f t="shared" si="229"/>
        <v>53556.099833085143</v>
      </c>
      <c r="AV147" t="s">
        <v>286</v>
      </c>
      <c r="AW147" t="s">
        <v>286</v>
      </c>
      <c r="AX147">
        <v>0</v>
      </c>
      <c r="AY147">
        <v>0</v>
      </c>
      <c r="AZ147" t="e">
        <f t="shared" si="230"/>
        <v>#DIV/0!</v>
      </c>
      <c r="BA147">
        <v>0</v>
      </c>
      <c r="BB147" t="s">
        <v>286</v>
      </c>
      <c r="BC147" t="s">
        <v>286</v>
      </c>
      <c r="BD147">
        <v>0</v>
      </c>
      <c r="BE147">
        <v>0</v>
      </c>
      <c r="BF147" t="e">
        <f t="shared" si="231"/>
        <v>#DIV/0!</v>
      </c>
      <c r="BG147">
        <v>0.5</v>
      </c>
      <c r="BH147">
        <f t="shared" si="232"/>
        <v>1009.1799000000001</v>
      </c>
      <c r="BI147">
        <f t="shared" si="233"/>
        <v>8.6679779880840471</v>
      </c>
      <c r="BJ147" t="e">
        <f t="shared" si="234"/>
        <v>#DIV/0!</v>
      </c>
      <c r="BK147">
        <f t="shared" si="235"/>
        <v>8.5891306278335963E-3</v>
      </c>
      <c r="BL147" t="e">
        <f t="shared" si="236"/>
        <v>#DIV/0!</v>
      </c>
      <c r="BM147" t="e">
        <f t="shared" si="237"/>
        <v>#DIV/0!</v>
      </c>
      <c r="BN147" t="s">
        <v>286</v>
      </c>
      <c r="BO147">
        <v>0</v>
      </c>
      <c r="BP147" t="e">
        <f t="shared" si="238"/>
        <v>#DIV/0!</v>
      </c>
      <c r="BQ147" t="e">
        <f t="shared" si="239"/>
        <v>#DIV/0!</v>
      </c>
      <c r="BR147" t="e">
        <f t="shared" si="240"/>
        <v>#DIV/0!</v>
      </c>
      <c r="BS147" t="e">
        <f t="shared" si="241"/>
        <v>#DIV/0!</v>
      </c>
      <c r="BT147" t="e">
        <f t="shared" si="242"/>
        <v>#DIV/0!</v>
      </c>
      <c r="BU147" t="e">
        <f t="shared" si="243"/>
        <v>#DIV/0!</v>
      </c>
      <c r="BV147" t="e">
        <f t="shared" si="244"/>
        <v>#DIV/0!</v>
      </c>
      <c r="BW147" t="e">
        <f t="shared" si="245"/>
        <v>#DIV/0!</v>
      </c>
      <c r="BX147">
        <f t="shared" si="246"/>
        <v>1199.99</v>
      </c>
      <c r="BY147">
        <f t="shared" si="247"/>
        <v>1009.1799000000001</v>
      </c>
      <c r="BZ147">
        <f t="shared" si="248"/>
        <v>0.84099025825215212</v>
      </c>
      <c r="CA147">
        <f t="shared" si="249"/>
        <v>0.16151119842665357</v>
      </c>
      <c r="CB147">
        <v>9</v>
      </c>
      <c r="CC147">
        <v>0.5</v>
      </c>
      <c r="CD147" t="s">
        <v>287</v>
      </c>
      <c r="CE147">
        <v>2</v>
      </c>
      <c r="CF147" t="b">
        <v>1</v>
      </c>
      <c r="CG147">
        <v>1617086699.5</v>
      </c>
      <c r="CH147">
        <v>856.54499999999996</v>
      </c>
      <c r="CI147">
        <v>880.78</v>
      </c>
      <c r="CJ147">
        <v>21.277899999999999</v>
      </c>
      <c r="CK147">
        <v>20.0199</v>
      </c>
      <c r="CL147">
        <v>852.18299999999999</v>
      </c>
      <c r="CM147">
        <v>21.2956</v>
      </c>
      <c r="CN147">
        <v>600.02200000000005</v>
      </c>
      <c r="CO147">
        <v>101.113</v>
      </c>
      <c r="CP147">
        <v>4.53345E-2</v>
      </c>
      <c r="CQ147">
        <v>26.6372</v>
      </c>
      <c r="CR147">
        <v>26.2332</v>
      </c>
      <c r="CS147">
        <v>999.9</v>
      </c>
      <c r="CT147">
        <v>0</v>
      </c>
      <c r="CU147">
        <v>0</v>
      </c>
      <c r="CV147">
        <v>10005</v>
      </c>
      <c r="CW147">
        <v>0</v>
      </c>
      <c r="CX147">
        <v>43.611899999999999</v>
      </c>
      <c r="CY147">
        <v>1199.99</v>
      </c>
      <c r="CZ147">
        <v>0.96699000000000002</v>
      </c>
      <c r="DA147">
        <v>3.3009499999999997E-2</v>
      </c>
      <c r="DB147">
        <v>0</v>
      </c>
      <c r="DC147">
        <v>2.7736000000000001</v>
      </c>
      <c r="DD147">
        <v>0</v>
      </c>
      <c r="DE147">
        <v>3591.75</v>
      </c>
      <c r="DF147">
        <v>10372.1</v>
      </c>
      <c r="DG147">
        <v>39.875</v>
      </c>
      <c r="DH147">
        <v>42.75</v>
      </c>
      <c r="DI147">
        <v>41.561999999999998</v>
      </c>
      <c r="DJ147">
        <v>40.936999999999998</v>
      </c>
      <c r="DK147">
        <v>39.936999999999998</v>
      </c>
      <c r="DL147">
        <v>1160.3800000000001</v>
      </c>
      <c r="DM147">
        <v>39.61</v>
      </c>
      <c r="DN147">
        <v>0</v>
      </c>
      <c r="DO147">
        <v>1617086700.0999999</v>
      </c>
      <c r="DP147">
        <v>0</v>
      </c>
      <c r="DQ147">
        <v>2.6722920000000001</v>
      </c>
      <c r="DR147">
        <v>-0.18497692747537001</v>
      </c>
      <c r="DS147">
        <v>-24.540000049336701</v>
      </c>
      <c r="DT147">
        <v>3594.8172</v>
      </c>
      <c r="DU147">
        <v>15</v>
      </c>
      <c r="DV147">
        <v>1617085932.5</v>
      </c>
      <c r="DW147" t="s">
        <v>288</v>
      </c>
      <c r="DX147">
        <v>1617085932.5</v>
      </c>
      <c r="DY147">
        <v>1617085930.5</v>
      </c>
      <c r="DZ147">
        <v>3</v>
      </c>
      <c r="EA147">
        <v>4.1000000000000002E-2</v>
      </c>
      <c r="EB147">
        <v>4.0000000000000001E-3</v>
      </c>
      <c r="EC147">
        <v>4.3620000000000001</v>
      </c>
      <c r="ED147">
        <v>-1.7999999999999999E-2</v>
      </c>
      <c r="EE147">
        <v>400</v>
      </c>
      <c r="EF147">
        <v>20</v>
      </c>
      <c r="EG147">
        <v>0.24</v>
      </c>
      <c r="EH147">
        <v>0.04</v>
      </c>
      <c r="EI147">
        <v>100</v>
      </c>
      <c r="EJ147">
        <v>100</v>
      </c>
      <c r="EK147">
        <v>4.3620000000000001</v>
      </c>
      <c r="EL147">
        <v>-1.77E-2</v>
      </c>
      <c r="EM147">
        <v>4.3617000000000399</v>
      </c>
      <c r="EN147">
        <v>0</v>
      </c>
      <c r="EO147">
        <v>0</v>
      </c>
      <c r="EP147">
        <v>0</v>
      </c>
      <c r="EQ147">
        <v>-1.7669999999998999E-2</v>
      </c>
      <c r="ER147">
        <v>0</v>
      </c>
      <c r="ES147">
        <v>0</v>
      </c>
      <c r="ET147">
        <v>0</v>
      </c>
      <c r="EU147">
        <v>-1</v>
      </c>
      <c r="EV147">
        <v>-1</v>
      </c>
      <c r="EW147">
        <v>-1</v>
      </c>
      <c r="EX147">
        <v>-1</v>
      </c>
      <c r="EY147">
        <v>12.8</v>
      </c>
      <c r="EZ147">
        <v>12.8</v>
      </c>
      <c r="FA147">
        <v>18</v>
      </c>
      <c r="FB147">
        <v>646.04300000000001</v>
      </c>
      <c r="FC147">
        <v>394.64</v>
      </c>
      <c r="FD147">
        <v>24.999700000000001</v>
      </c>
      <c r="FE147">
        <v>27.021699999999999</v>
      </c>
      <c r="FF147">
        <v>30</v>
      </c>
      <c r="FG147">
        <v>26.994599999999998</v>
      </c>
      <c r="FH147">
        <v>27.033000000000001</v>
      </c>
      <c r="FI147">
        <v>39.686100000000003</v>
      </c>
      <c r="FJ147">
        <v>16.949300000000001</v>
      </c>
      <c r="FK147">
        <v>54.363999999999997</v>
      </c>
      <c r="FL147">
        <v>25</v>
      </c>
      <c r="FM147">
        <v>891.75900000000001</v>
      </c>
      <c r="FN147">
        <v>20</v>
      </c>
      <c r="FO147">
        <v>97.052700000000002</v>
      </c>
      <c r="FP147">
        <v>99.614800000000002</v>
      </c>
    </row>
    <row r="148" spans="1:172" x14ac:dyDescent="0.15">
      <c r="A148">
        <v>132</v>
      </c>
      <c r="B148">
        <v>1617086703.5</v>
      </c>
      <c r="C148">
        <v>525.5</v>
      </c>
      <c r="D148" t="s">
        <v>549</v>
      </c>
      <c r="E148" t="s">
        <v>550</v>
      </c>
      <c r="F148">
        <v>0</v>
      </c>
      <c r="G148">
        <v>1617086703.5</v>
      </c>
      <c r="H148">
        <f t="shared" si="200"/>
        <v>8.5651796812354585E-4</v>
      </c>
      <c r="I148">
        <f t="shared" si="201"/>
        <v>0.85651796812354586</v>
      </c>
      <c r="J148">
        <f t="shared" si="202"/>
        <v>8.6774668119478964</v>
      </c>
      <c r="K148">
        <f t="shared" si="203"/>
        <v>863.19799999999998</v>
      </c>
      <c r="L148">
        <f t="shared" si="204"/>
        <v>638.66731790236395</v>
      </c>
      <c r="M148">
        <f t="shared" si="205"/>
        <v>64.607078330085599</v>
      </c>
      <c r="N148">
        <f t="shared" si="206"/>
        <v>87.320423696549412</v>
      </c>
      <c r="O148">
        <f t="shared" si="207"/>
        <v>6.713737069156013E-2</v>
      </c>
      <c r="P148">
        <f t="shared" si="208"/>
        <v>2.9492289565471119</v>
      </c>
      <c r="Q148">
        <f t="shared" si="209"/>
        <v>6.6299725975132576E-2</v>
      </c>
      <c r="R148">
        <f t="shared" si="210"/>
        <v>4.1511716973884803E-2</v>
      </c>
      <c r="S148">
        <f t="shared" si="211"/>
        <v>193.81022700000003</v>
      </c>
      <c r="T148">
        <f t="shared" si="212"/>
        <v>27.554984759354582</v>
      </c>
      <c r="U148">
        <f t="shared" si="213"/>
        <v>26.242899999999999</v>
      </c>
      <c r="V148">
        <f t="shared" si="214"/>
        <v>3.4230627992942524</v>
      </c>
      <c r="W148">
        <f t="shared" si="215"/>
        <v>61.417392836196697</v>
      </c>
      <c r="X148">
        <f t="shared" si="216"/>
        <v>2.1522126723601507</v>
      </c>
      <c r="Y148">
        <f t="shared" si="217"/>
        <v>3.5042397161016119</v>
      </c>
      <c r="Z148">
        <f t="shared" si="218"/>
        <v>1.2708501269341017</v>
      </c>
      <c r="AA148">
        <f t="shared" si="219"/>
        <v>-37.772442394248372</v>
      </c>
      <c r="AB148">
        <f t="shared" si="220"/>
        <v>63.186135640233381</v>
      </c>
      <c r="AC148">
        <f t="shared" si="221"/>
        <v>4.5979168085194342</v>
      </c>
      <c r="AD148">
        <f t="shared" si="222"/>
        <v>223.82183705450447</v>
      </c>
      <c r="AE148">
        <f t="shared" si="223"/>
        <v>15.364142733980238</v>
      </c>
      <c r="AF148">
        <f t="shared" si="224"/>
        <v>0.85645891906592064</v>
      </c>
      <c r="AG148">
        <f t="shared" si="225"/>
        <v>8.6774668119478964</v>
      </c>
      <c r="AH148">
        <v>902.06139378817295</v>
      </c>
      <c r="AI148">
        <v>881.106351515151</v>
      </c>
      <c r="AJ148">
        <v>1.7063490791753599</v>
      </c>
      <c r="AK148">
        <v>66.499915544852101</v>
      </c>
      <c r="AL148">
        <f t="shared" si="226"/>
        <v>0.85651796812354586</v>
      </c>
      <c r="AM148">
        <v>20.0181884900433</v>
      </c>
      <c r="AN148">
        <v>21.2758781818182</v>
      </c>
      <c r="AO148">
        <v>-3.7674523007856897E-5</v>
      </c>
      <c r="AP148">
        <v>79.88</v>
      </c>
      <c r="AQ148">
        <v>0</v>
      </c>
      <c r="AR148">
        <v>0</v>
      </c>
      <c r="AS148">
        <f t="shared" si="227"/>
        <v>1</v>
      </c>
      <c r="AT148">
        <f t="shared" si="228"/>
        <v>0</v>
      </c>
      <c r="AU148">
        <f t="shared" si="229"/>
        <v>53536.567041769049</v>
      </c>
      <c r="AV148" t="s">
        <v>286</v>
      </c>
      <c r="AW148" t="s">
        <v>286</v>
      </c>
      <c r="AX148">
        <v>0</v>
      </c>
      <c r="AY148">
        <v>0</v>
      </c>
      <c r="AZ148" t="e">
        <f t="shared" si="230"/>
        <v>#DIV/0!</v>
      </c>
      <c r="BA148">
        <v>0</v>
      </c>
      <c r="BB148" t="s">
        <v>286</v>
      </c>
      <c r="BC148" t="s">
        <v>286</v>
      </c>
      <c r="BD148">
        <v>0</v>
      </c>
      <c r="BE148">
        <v>0</v>
      </c>
      <c r="BF148" t="e">
        <f t="shared" si="231"/>
        <v>#DIV/0!</v>
      </c>
      <c r="BG148">
        <v>0.5</v>
      </c>
      <c r="BH148">
        <f t="shared" si="232"/>
        <v>1009.1715</v>
      </c>
      <c r="BI148">
        <f t="shared" si="233"/>
        <v>8.6774668119478964</v>
      </c>
      <c r="BJ148" t="e">
        <f t="shared" si="234"/>
        <v>#DIV/0!</v>
      </c>
      <c r="BK148">
        <f t="shared" si="235"/>
        <v>8.5986047088605806E-3</v>
      </c>
      <c r="BL148" t="e">
        <f t="shared" si="236"/>
        <v>#DIV/0!</v>
      </c>
      <c r="BM148" t="e">
        <f t="shared" si="237"/>
        <v>#DIV/0!</v>
      </c>
      <c r="BN148" t="s">
        <v>286</v>
      </c>
      <c r="BO148">
        <v>0</v>
      </c>
      <c r="BP148" t="e">
        <f t="shared" si="238"/>
        <v>#DIV/0!</v>
      </c>
      <c r="BQ148" t="e">
        <f t="shared" si="239"/>
        <v>#DIV/0!</v>
      </c>
      <c r="BR148" t="e">
        <f t="shared" si="240"/>
        <v>#DIV/0!</v>
      </c>
      <c r="BS148" t="e">
        <f t="shared" si="241"/>
        <v>#DIV/0!</v>
      </c>
      <c r="BT148" t="e">
        <f t="shared" si="242"/>
        <v>#DIV/0!</v>
      </c>
      <c r="BU148" t="e">
        <f t="shared" si="243"/>
        <v>#DIV/0!</v>
      </c>
      <c r="BV148" t="e">
        <f t="shared" si="244"/>
        <v>#DIV/0!</v>
      </c>
      <c r="BW148" t="e">
        <f t="shared" si="245"/>
        <v>#DIV/0!</v>
      </c>
      <c r="BX148">
        <f t="shared" si="246"/>
        <v>1199.98</v>
      </c>
      <c r="BY148">
        <f t="shared" si="247"/>
        <v>1009.1715</v>
      </c>
      <c r="BZ148">
        <f t="shared" si="248"/>
        <v>0.84099026650444175</v>
      </c>
      <c r="CA148">
        <f t="shared" si="249"/>
        <v>0.16151121435357257</v>
      </c>
      <c r="CB148">
        <v>9</v>
      </c>
      <c r="CC148">
        <v>0.5</v>
      </c>
      <c r="CD148" t="s">
        <v>287</v>
      </c>
      <c r="CE148">
        <v>2</v>
      </c>
      <c r="CF148" t="b">
        <v>1</v>
      </c>
      <c r="CG148">
        <v>1617086703.5</v>
      </c>
      <c r="CH148">
        <v>863.19799999999998</v>
      </c>
      <c r="CI148">
        <v>887.35400000000004</v>
      </c>
      <c r="CJ148">
        <v>21.275500000000001</v>
      </c>
      <c r="CK148">
        <v>20.0181</v>
      </c>
      <c r="CL148">
        <v>858.83699999999999</v>
      </c>
      <c r="CM148">
        <v>21.293099999999999</v>
      </c>
      <c r="CN148">
        <v>599.97900000000004</v>
      </c>
      <c r="CO148">
        <v>101.114</v>
      </c>
      <c r="CP148">
        <v>4.5205299999999997E-2</v>
      </c>
      <c r="CQ148">
        <v>26.6403</v>
      </c>
      <c r="CR148">
        <v>26.242899999999999</v>
      </c>
      <c r="CS148">
        <v>999.9</v>
      </c>
      <c r="CT148">
        <v>0</v>
      </c>
      <c r="CU148">
        <v>0</v>
      </c>
      <c r="CV148">
        <v>10001.200000000001</v>
      </c>
      <c r="CW148">
        <v>0</v>
      </c>
      <c r="CX148">
        <v>43.639400000000002</v>
      </c>
      <c r="CY148">
        <v>1199.98</v>
      </c>
      <c r="CZ148">
        <v>0.96699000000000002</v>
      </c>
      <c r="DA148">
        <v>3.3009499999999997E-2</v>
      </c>
      <c r="DB148">
        <v>0</v>
      </c>
      <c r="DC148">
        <v>2.67</v>
      </c>
      <c r="DD148">
        <v>0</v>
      </c>
      <c r="DE148">
        <v>3590.29</v>
      </c>
      <c r="DF148">
        <v>10372.1</v>
      </c>
      <c r="DG148">
        <v>39.875</v>
      </c>
      <c r="DH148">
        <v>42.686999999999998</v>
      </c>
      <c r="DI148">
        <v>41.5</v>
      </c>
      <c r="DJ148">
        <v>40.875</v>
      </c>
      <c r="DK148">
        <v>40</v>
      </c>
      <c r="DL148">
        <v>1160.3699999999999</v>
      </c>
      <c r="DM148">
        <v>39.61</v>
      </c>
      <c r="DN148">
        <v>0</v>
      </c>
      <c r="DO148">
        <v>1617086704.3</v>
      </c>
      <c r="DP148">
        <v>0</v>
      </c>
      <c r="DQ148">
        <v>2.67546538461538</v>
      </c>
      <c r="DR148">
        <v>-0.75210598561791497</v>
      </c>
      <c r="DS148">
        <v>-25.165128229615298</v>
      </c>
      <c r="DT148">
        <v>3593.2876923076901</v>
      </c>
      <c r="DU148">
        <v>15</v>
      </c>
      <c r="DV148">
        <v>1617085932.5</v>
      </c>
      <c r="DW148" t="s">
        <v>288</v>
      </c>
      <c r="DX148">
        <v>1617085932.5</v>
      </c>
      <c r="DY148">
        <v>1617085930.5</v>
      </c>
      <c r="DZ148">
        <v>3</v>
      </c>
      <c r="EA148">
        <v>4.1000000000000002E-2</v>
      </c>
      <c r="EB148">
        <v>4.0000000000000001E-3</v>
      </c>
      <c r="EC148">
        <v>4.3620000000000001</v>
      </c>
      <c r="ED148">
        <v>-1.7999999999999999E-2</v>
      </c>
      <c r="EE148">
        <v>400</v>
      </c>
      <c r="EF148">
        <v>20</v>
      </c>
      <c r="EG148">
        <v>0.24</v>
      </c>
      <c r="EH148">
        <v>0.04</v>
      </c>
      <c r="EI148">
        <v>100</v>
      </c>
      <c r="EJ148">
        <v>100</v>
      </c>
      <c r="EK148">
        <v>4.3609999999999998</v>
      </c>
      <c r="EL148">
        <v>-1.7600000000000001E-2</v>
      </c>
      <c r="EM148">
        <v>4.3617000000000399</v>
      </c>
      <c r="EN148">
        <v>0</v>
      </c>
      <c r="EO148">
        <v>0</v>
      </c>
      <c r="EP148">
        <v>0</v>
      </c>
      <c r="EQ148">
        <v>-1.7669999999998999E-2</v>
      </c>
      <c r="ER148">
        <v>0</v>
      </c>
      <c r="ES148">
        <v>0</v>
      </c>
      <c r="ET148">
        <v>0</v>
      </c>
      <c r="EU148">
        <v>-1</v>
      </c>
      <c r="EV148">
        <v>-1</v>
      </c>
      <c r="EW148">
        <v>-1</v>
      </c>
      <c r="EX148">
        <v>-1</v>
      </c>
      <c r="EY148">
        <v>12.8</v>
      </c>
      <c r="EZ148">
        <v>12.9</v>
      </c>
      <c r="FA148">
        <v>18</v>
      </c>
      <c r="FB148">
        <v>646.00699999999995</v>
      </c>
      <c r="FC148">
        <v>394.69499999999999</v>
      </c>
      <c r="FD148">
        <v>24.999700000000001</v>
      </c>
      <c r="FE148">
        <v>27.0229</v>
      </c>
      <c r="FF148">
        <v>30.0002</v>
      </c>
      <c r="FG148">
        <v>26.994800000000001</v>
      </c>
      <c r="FH148">
        <v>27.034400000000002</v>
      </c>
      <c r="FI148">
        <v>39.930599999999998</v>
      </c>
      <c r="FJ148">
        <v>16.949300000000001</v>
      </c>
      <c r="FK148">
        <v>54.363999999999997</v>
      </c>
      <c r="FL148">
        <v>25</v>
      </c>
      <c r="FM148">
        <v>898.46299999999997</v>
      </c>
      <c r="FN148">
        <v>20</v>
      </c>
      <c r="FO148">
        <v>97.0535</v>
      </c>
      <c r="FP148">
        <v>99.615499999999997</v>
      </c>
    </row>
    <row r="149" spans="1:172" x14ac:dyDescent="0.15">
      <c r="A149">
        <v>133</v>
      </c>
      <c r="B149">
        <v>1617086707.5</v>
      </c>
      <c r="C149">
        <v>529.5</v>
      </c>
      <c r="D149" t="s">
        <v>551</v>
      </c>
      <c r="E149" t="s">
        <v>552</v>
      </c>
      <c r="F149">
        <v>0</v>
      </c>
      <c r="G149">
        <v>1617086707.5</v>
      </c>
      <c r="H149">
        <f t="shared" si="200"/>
        <v>8.5124337972148874E-4</v>
      </c>
      <c r="I149">
        <f t="shared" si="201"/>
        <v>0.85124337972148878</v>
      </c>
      <c r="J149">
        <f t="shared" si="202"/>
        <v>8.6719372385902087</v>
      </c>
      <c r="K149">
        <f t="shared" si="203"/>
        <v>869.89400000000001</v>
      </c>
      <c r="L149">
        <f t="shared" si="204"/>
        <v>643.93334922630811</v>
      </c>
      <c r="M149">
        <f t="shared" si="205"/>
        <v>65.139835263588594</v>
      </c>
      <c r="N149">
        <f t="shared" si="206"/>
        <v>87.997852456107992</v>
      </c>
      <c r="O149">
        <f t="shared" si="207"/>
        <v>6.6675950217505525E-2</v>
      </c>
      <c r="P149">
        <f t="shared" si="208"/>
        <v>2.9498977331396534</v>
      </c>
      <c r="Q149">
        <f t="shared" si="209"/>
        <v>6.5849888233553908E-2</v>
      </c>
      <c r="R149">
        <f t="shared" si="210"/>
        <v>4.122954576925833E-2</v>
      </c>
      <c r="S149">
        <f t="shared" si="211"/>
        <v>193.80863100000002</v>
      </c>
      <c r="T149">
        <f t="shared" si="212"/>
        <v>27.556045442412536</v>
      </c>
      <c r="U149">
        <f t="shared" si="213"/>
        <v>26.243099999999998</v>
      </c>
      <c r="V149">
        <f t="shared" si="214"/>
        <v>3.4231032366658507</v>
      </c>
      <c r="W149">
        <f t="shared" si="215"/>
        <v>61.395861526463754</v>
      </c>
      <c r="X149">
        <f t="shared" si="216"/>
        <v>2.1514454936478002</v>
      </c>
      <c r="Y149">
        <f t="shared" si="217"/>
        <v>3.5042190795228962</v>
      </c>
      <c r="Z149">
        <f t="shared" si="218"/>
        <v>1.2716577430180505</v>
      </c>
      <c r="AA149">
        <f t="shared" si="219"/>
        <v>-37.539833045717657</v>
      </c>
      <c r="AB149">
        <f t="shared" si="220"/>
        <v>63.152753464502112</v>
      </c>
      <c r="AC149">
        <f t="shared" si="221"/>
        <v>4.5944481078717327</v>
      </c>
      <c r="AD149">
        <f t="shared" si="222"/>
        <v>224.01599952665617</v>
      </c>
      <c r="AE149">
        <f t="shared" si="223"/>
        <v>15.41104865522588</v>
      </c>
      <c r="AF149">
        <f t="shared" si="224"/>
        <v>0.85067961702696737</v>
      </c>
      <c r="AG149">
        <f t="shared" si="225"/>
        <v>8.6719372385902087</v>
      </c>
      <c r="AH149">
        <v>908.92212367273999</v>
      </c>
      <c r="AI149">
        <v>887.95432121212104</v>
      </c>
      <c r="AJ149">
        <v>1.7115320723071099</v>
      </c>
      <c r="AK149">
        <v>66.499915544852101</v>
      </c>
      <c r="AL149">
        <f t="shared" si="226"/>
        <v>0.85124337972148878</v>
      </c>
      <c r="AM149">
        <v>20.0188006258009</v>
      </c>
      <c r="AN149">
        <v>21.269027878787899</v>
      </c>
      <c r="AO149">
        <v>-1.11300097751486E-4</v>
      </c>
      <c r="AP149">
        <v>79.88</v>
      </c>
      <c r="AQ149">
        <v>0</v>
      </c>
      <c r="AR149">
        <v>0</v>
      </c>
      <c r="AS149">
        <f t="shared" si="227"/>
        <v>1</v>
      </c>
      <c r="AT149">
        <f t="shared" si="228"/>
        <v>0</v>
      </c>
      <c r="AU149">
        <f t="shared" si="229"/>
        <v>53556.093289514138</v>
      </c>
      <c r="AV149" t="s">
        <v>286</v>
      </c>
      <c r="AW149" t="s">
        <v>286</v>
      </c>
      <c r="AX149">
        <v>0</v>
      </c>
      <c r="AY149">
        <v>0</v>
      </c>
      <c r="AZ149" t="e">
        <f t="shared" si="230"/>
        <v>#DIV/0!</v>
      </c>
      <c r="BA149">
        <v>0</v>
      </c>
      <c r="BB149" t="s">
        <v>286</v>
      </c>
      <c r="BC149" t="s">
        <v>286</v>
      </c>
      <c r="BD149">
        <v>0</v>
      </c>
      <c r="BE149">
        <v>0</v>
      </c>
      <c r="BF149" t="e">
        <f t="shared" si="231"/>
        <v>#DIV/0!</v>
      </c>
      <c r="BG149">
        <v>0.5</v>
      </c>
      <c r="BH149">
        <f t="shared" si="232"/>
        <v>1009.1631000000001</v>
      </c>
      <c r="BI149">
        <f t="shared" si="233"/>
        <v>8.6719372385902087</v>
      </c>
      <c r="BJ149" t="e">
        <f t="shared" si="234"/>
        <v>#DIV/0!</v>
      </c>
      <c r="BK149">
        <f t="shared" si="235"/>
        <v>8.5931969159298502E-3</v>
      </c>
      <c r="BL149" t="e">
        <f t="shared" si="236"/>
        <v>#DIV/0!</v>
      </c>
      <c r="BM149" t="e">
        <f t="shared" si="237"/>
        <v>#DIV/0!</v>
      </c>
      <c r="BN149" t="s">
        <v>286</v>
      </c>
      <c r="BO149">
        <v>0</v>
      </c>
      <c r="BP149" t="e">
        <f t="shared" si="238"/>
        <v>#DIV/0!</v>
      </c>
      <c r="BQ149" t="e">
        <f t="shared" si="239"/>
        <v>#DIV/0!</v>
      </c>
      <c r="BR149" t="e">
        <f t="shared" si="240"/>
        <v>#DIV/0!</v>
      </c>
      <c r="BS149" t="e">
        <f t="shared" si="241"/>
        <v>#DIV/0!</v>
      </c>
      <c r="BT149" t="e">
        <f t="shared" si="242"/>
        <v>#DIV/0!</v>
      </c>
      <c r="BU149" t="e">
        <f t="shared" si="243"/>
        <v>#DIV/0!</v>
      </c>
      <c r="BV149" t="e">
        <f t="shared" si="244"/>
        <v>#DIV/0!</v>
      </c>
      <c r="BW149" t="e">
        <f t="shared" si="245"/>
        <v>#DIV/0!</v>
      </c>
      <c r="BX149">
        <f t="shared" si="246"/>
        <v>1199.97</v>
      </c>
      <c r="BY149">
        <f t="shared" si="247"/>
        <v>1009.1631000000001</v>
      </c>
      <c r="BZ149">
        <f t="shared" si="248"/>
        <v>0.84099027475686894</v>
      </c>
      <c r="CA149">
        <f t="shared" si="249"/>
        <v>0.16151123028075703</v>
      </c>
      <c r="CB149">
        <v>9</v>
      </c>
      <c r="CC149">
        <v>0.5</v>
      </c>
      <c r="CD149" t="s">
        <v>287</v>
      </c>
      <c r="CE149">
        <v>2</v>
      </c>
      <c r="CF149" t="b">
        <v>1</v>
      </c>
      <c r="CG149">
        <v>1617086707.5</v>
      </c>
      <c r="CH149">
        <v>869.89400000000001</v>
      </c>
      <c r="CI149">
        <v>894.11900000000003</v>
      </c>
      <c r="CJ149">
        <v>21.267900000000001</v>
      </c>
      <c r="CK149">
        <v>20.019100000000002</v>
      </c>
      <c r="CL149">
        <v>865.53200000000004</v>
      </c>
      <c r="CM149">
        <v>21.285599999999999</v>
      </c>
      <c r="CN149">
        <v>600.03899999999999</v>
      </c>
      <c r="CO149">
        <v>101.114</v>
      </c>
      <c r="CP149">
        <v>4.5282000000000003E-2</v>
      </c>
      <c r="CQ149">
        <v>26.6402</v>
      </c>
      <c r="CR149">
        <v>26.243099999999998</v>
      </c>
      <c r="CS149">
        <v>999.9</v>
      </c>
      <c r="CT149">
        <v>0</v>
      </c>
      <c r="CU149">
        <v>0</v>
      </c>
      <c r="CV149">
        <v>10005</v>
      </c>
      <c r="CW149">
        <v>0</v>
      </c>
      <c r="CX149">
        <v>43.639400000000002</v>
      </c>
      <c r="CY149">
        <v>1199.97</v>
      </c>
      <c r="CZ149">
        <v>0.96699000000000002</v>
      </c>
      <c r="DA149">
        <v>3.3009499999999997E-2</v>
      </c>
      <c r="DB149">
        <v>0</v>
      </c>
      <c r="DC149">
        <v>2.3689</v>
      </c>
      <c r="DD149">
        <v>0</v>
      </c>
      <c r="DE149">
        <v>3588.95</v>
      </c>
      <c r="DF149">
        <v>10372</v>
      </c>
      <c r="DG149">
        <v>39.811999999999998</v>
      </c>
      <c r="DH149">
        <v>42.686999999999998</v>
      </c>
      <c r="DI149">
        <v>41.561999999999998</v>
      </c>
      <c r="DJ149">
        <v>40.936999999999998</v>
      </c>
      <c r="DK149">
        <v>40</v>
      </c>
      <c r="DL149">
        <v>1160.3599999999999</v>
      </c>
      <c r="DM149">
        <v>39.61</v>
      </c>
      <c r="DN149">
        <v>0</v>
      </c>
      <c r="DO149">
        <v>1617086707.9000001</v>
      </c>
      <c r="DP149">
        <v>0</v>
      </c>
      <c r="DQ149">
        <v>2.5924576923076899</v>
      </c>
      <c r="DR149">
        <v>-0.59699487960094699</v>
      </c>
      <c r="DS149">
        <v>-23.5911111058074</v>
      </c>
      <c r="DT149">
        <v>3591.7976923076899</v>
      </c>
      <c r="DU149">
        <v>15</v>
      </c>
      <c r="DV149">
        <v>1617085932.5</v>
      </c>
      <c r="DW149" t="s">
        <v>288</v>
      </c>
      <c r="DX149">
        <v>1617085932.5</v>
      </c>
      <c r="DY149">
        <v>1617085930.5</v>
      </c>
      <c r="DZ149">
        <v>3</v>
      </c>
      <c r="EA149">
        <v>4.1000000000000002E-2</v>
      </c>
      <c r="EB149">
        <v>4.0000000000000001E-3</v>
      </c>
      <c r="EC149">
        <v>4.3620000000000001</v>
      </c>
      <c r="ED149">
        <v>-1.7999999999999999E-2</v>
      </c>
      <c r="EE149">
        <v>400</v>
      </c>
      <c r="EF149">
        <v>20</v>
      </c>
      <c r="EG149">
        <v>0.24</v>
      </c>
      <c r="EH149">
        <v>0.04</v>
      </c>
      <c r="EI149">
        <v>100</v>
      </c>
      <c r="EJ149">
        <v>100</v>
      </c>
      <c r="EK149">
        <v>4.3620000000000001</v>
      </c>
      <c r="EL149">
        <v>-1.77E-2</v>
      </c>
      <c r="EM149">
        <v>4.3617000000000399</v>
      </c>
      <c r="EN149">
        <v>0</v>
      </c>
      <c r="EO149">
        <v>0</v>
      </c>
      <c r="EP149">
        <v>0</v>
      </c>
      <c r="EQ149">
        <v>-1.7669999999998999E-2</v>
      </c>
      <c r="ER149">
        <v>0</v>
      </c>
      <c r="ES149">
        <v>0</v>
      </c>
      <c r="ET149">
        <v>0</v>
      </c>
      <c r="EU149">
        <v>-1</v>
      </c>
      <c r="EV149">
        <v>-1</v>
      </c>
      <c r="EW149">
        <v>-1</v>
      </c>
      <c r="EX149">
        <v>-1</v>
      </c>
      <c r="EY149">
        <v>12.9</v>
      </c>
      <c r="EZ149">
        <v>12.9</v>
      </c>
      <c r="FA149">
        <v>18</v>
      </c>
      <c r="FB149">
        <v>646.00699999999995</v>
      </c>
      <c r="FC149">
        <v>394.75299999999999</v>
      </c>
      <c r="FD149">
        <v>24.999600000000001</v>
      </c>
      <c r="FE149">
        <v>27.0229</v>
      </c>
      <c r="FF149">
        <v>30.0001</v>
      </c>
      <c r="FG149">
        <v>26.994800000000001</v>
      </c>
      <c r="FH149">
        <v>27.034400000000002</v>
      </c>
      <c r="FI149">
        <v>40.1706</v>
      </c>
      <c r="FJ149">
        <v>16.949300000000001</v>
      </c>
      <c r="FK149">
        <v>54.363999999999997</v>
      </c>
      <c r="FL149">
        <v>25</v>
      </c>
      <c r="FM149">
        <v>905.15800000000002</v>
      </c>
      <c r="FN149">
        <v>20</v>
      </c>
      <c r="FO149">
        <v>97.052700000000002</v>
      </c>
      <c r="FP149">
        <v>99.615700000000004</v>
      </c>
    </row>
    <row r="150" spans="1:172" x14ac:dyDescent="0.15">
      <c r="A150">
        <v>134</v>
      </c>
      <c r="B150">
        <v>1617086711.5</v>
      </c>
      <c r="C150">
        <v>533.5</v>
      </c>
      <c r="D150" t="s">
        <v>553</v>
      </c>
      <c r="E150" t="s">
        <v>554</v>
      </c>
      <c r="F150">
        <v>0</v>
      </c>
      <c r="G150">
        <v>1617086711.5</v>
      </c>
      <c r="H150">
        <f t="shared" si="200"/>
        <v>8.484240929808592E-4</v>
      </c>
      <c r="I150">
        <f t="shared" si="201"/>
        <v>0.84842409298085919</v>
      </c>
      <c r="J150">
        <f t="shared" si="202"/>
        <v>8.7091523054116617</v>
      </c>
      <c r="K150">
        <f t="shared" si="203"/>
        <v>876.553</v>
      </c>
      <c r="L150">
        <f t="shared" si="204"/>
        <v>648.58583806525633</v>
      </c>
      <c r="M150">
        <f t="shared" si="205"/>
        <v>65.611231934520688</v>
      </c>
      <c r="N150">
        <f t="shared" si="206"/>
        <v>88.672491458429704</v>
      </c>
      <c r="O150">
        <f t="shared" si="207"/>
        <v>6.6369001475033385E-2</v>
      </c>
      <c r="P150">
        <f t="shared" si="208"/>
        <v>2.9488150866306091</v>
      </c>
      <c r="Q150">
        <f t="shared" si="209"/>
        <v>6.555018081401455E-2</v>
      </c>
      <c r="R150">
        <f t="shared" si="210"/>
        <v>4.1041589032755454E-2</v>
      </c>
      <c r="S150">
        <f t="shared" si="211"/>
        <v>193.81022700000003</v>
      </c>
      <c r="T150">
        <f t="shared" si="212"/>
        <v>27.554898481569708</v>
      </c>
      <c r="U150">
        <f t="shared" si="213"/>
        <v>26.248999999999999</v>
      </c>
      <c r="V150">
        <f t="shared" si="214"/>
        <v>3.4242963268144213</v>
      </c>
      <c r="W150">
        <f t="shared" si="215"/>
        <v>61.392396174508001</v>
      </c>
      <c r="X150">
        <f t="shared" si="216"/>
        <v>2.1510453522201303</v>
      </c>
      <c r="Y150">
        <f t="shared" si="217"/>
        <v>3.5037651016353553</v>
      </c>
      <c r="Z150">
        <f t="shared" si="218"/>
        <v>1.273250974594291</v>
      </c>
      <c r="AA150">
        <f t="shared" si="219"/>
        <v>-37.415502500455894</v>
      </c>
      <c r="AB150">
        <f t="shared" si="220"/>
        <v>61.841865871717502</v>
      </c>
      <c r="AC150">
        <f t="shared" si="221"/>
        <v>4.5008144246425594</v>
      </c>
      <c r="AD150">
        <f t="shared" si="222"/>
        <v>222.73740479590418</v>
      </c>
      <c r="AE150">
        <f t="shared" si="223"/>
        <v>15.430225681645361</v>
      </c>
      <c r="AF150">
        <f t="shared" si="224"/>
        <v>0.84954483517845047</v>
      </c>
      <c r="AG150">
        <f t="shared" si="225"/>
        <v>8.7091523054116617</v>
      </c>
      <c r="AH150">
        <v>915.73758548682395</v>
      </c>
      <c r="AI150">
        <v>894.75760000000002</v>
      </c>
      <c r="AJ150">
        <v>1.70169893428413</v>
      </c>
      <c r="AK150">
        <v>66.499915544852101</v>
      </c>
      <c r="AL150">
        <f t="shared" si="226"/>
        <v>0.84842409298085919</v>
      </c>
      <c r="AM150">
        <v>20.018220041558401</v>
      </c>
      <c r="AN150">
        <v>21.264223030303</v>
      </c>
      <c r="AO150">
        <v>-1.01631168831215E-4</v>
      </c>
      <c r="AP150">
        <v>79.88</v>
      </c>
      <c r="AQ150">
        <v>0</v>
      </c>
      <c r="AR150">
        <v>0</v>
      </c>
      <c r="AS150">
        <f t="shared" si="227"/>
        <v>1</v>
      </c>
      <c r="AT150">
        <f t="shared" si="228"/>
        <v>0</v>
      </c>
      <c r="AU150">
        <f t="shared" si="229"/>
        <v>53524.928320135259</v>
      </c>
      <c r="AV150" t="s">
        <v>286</v>
      </c>
      <c r="AW150" t="s">
        <v>286</v>
      </c>
      <c r="AX150">
        <v>0</v>
      </c>
      <c r="AY150">
        <v>0</v>
      </c>
      <c r="AZ150" t="e">
        <f t="shared" si="230"/>
        <v>#DIV/0!</v>
      </c>
      <c r="BA150">
        <v>0</v>
      </c>
      <c r="BB150" t="s">
        <v>286</v>
      </c>
      <c r="BC150" t="s">
        <v>286</v>
      </c>
      <c r="BD150">
        <v>0</v>
      </c>
      <c r="BE150">
        <v>0</v>
      </c>
      <c r="BF150" t="e">
        <f t="shared" si="231"/>
        <v>#DIV/0!</v>
      </c>
      <c r="BG150">
        <v>0.5</v>
      </c>
      <c r="BH150">
        <f t="shared" si="232"/>
        <v>1009.1715</v>
      </c>
      <c r="BI150">
        <f t="shared" si="233"/>
        <v>8.7091523054116617</v>
      </c>
      <c r="BJ150" t="e">
        <f t="shared" si="234"/>
        <v>#DIV/0!</v>
      </c>
      <c r="BK150">
        <f t="shared" si="235"/>
        <v>8.630002239868706E-3</v>
      </c>
      <c r="BL150" t="e">
        <f t="shared" si="236"/>
        <v>#DIV/0!</v>
      </c>
      <c r="BM150" t="e">
        <f t="shared" si="237"/>
        <v>#DIV/0!</v>
      </c>
      <c r="BN150" t="s">
        <v>286</v>
      </c>
      <c r="BO150">
        <v>0</v>
      </c>
      <c r="BP150" t="e">
        <f t="shared" si="238"/>
        <v>#DIV/0!</v>
      </c>
      <c r="BQ150" t="e">
        <f t="shared" si="239"/>
        <v>#DIV/0!</v>
      </c>
      <c r="BR150" t="e">
        <f t="shared" si="240"/>
        <v>#DIV/0!</v>
      </c>
      <c r="BS150" t="e">
        <f t="shared" si="241"/>
        <v>#DIV/0!</v>
      </c>
      <c r="BT150" t="e">
        <f t="shared" si="242"/>
        <v>#DIV/0!</v>
      </c>
      <c r="BU150" t="e">
        <f t="shared" si="243"/>
        <v>#DIV/0!</v>
      </c>
      <c r="BV150" t="e">
        <f t="shared" si="244"/>
        <v>#DIV/0!</v>
      </c>
      <c r="BW150" t="e">
        <f t="shared" si="245"/>
        <v>#DIV/0!</v>
      </c>
      <c r="BX150">
        <f t="shared" si="246"/>
        <v>1199.98</v>
      </c>
      <c r="BY150">
        <f t="shared" si="247"/>
        <v>1009.1715</v>
      </c>
      <c r="BZ150">
        <f t="shared" si="248"/>
        <v>0.84099026650444175</v>
      </c>
      <c r="CA150">
        <f t="shared" si="249"/>
        <v>0.16151121435357257</v>
      </c>
      <c r="CB150">
        <v>9</v>
      </c>
      <c r="CC150">
        <v>0.5</v>
      </c>
      <c r="CD150" t="s">
        <v>287</v>
      </c>
      <c r="CE150">
        <v>2</v>
      </c>
      <c r="CF150" t="b">
        <v>1</v>
      </c>
      <c r="CG150">
        <v>1617086711.5</v>
      </c>
      <c r="CH150">
        <v>876.553</v>
      </c>
      <c r="CI150">
        <v>900.81299999999999</v>
      </c>
      <c r="CJ150">
        <v>21.2637</v>
      </c>
      <c r="CK150">
        <v>20.0166</v>
      </c>
      <c r="CL150">
        <v>872.19100000000003</v>
      </c>
      <c r="CM150">
        <v>21.281300000000002</v>
      </c>
      <c r="CN150">
        <v>600.05799999999999</v>
      </c>
      <c r="CO150">
        <v>101.11499999999999</v>
      </c>
      <c r="CP150">
        <v>4.5444900000000003E-2</v>
      </c>
      <c r="CQ150">
        <v>26.638000000000002</v>
      </c>
      <c r="CR150">
        <v>26.248999999999999</v>
      </c>
      <c r="CS150">
        <v>999.9</v>
      </c>
      <c r="CT150">
        <v>0</v>
      </c>
      <c r="CU150">
        <v>0</v>
      </c>
      <c r="CV150">
        <v>9998.75</v>
      </c>
      <c r="CW150">
        <v>0</v>
      </c>
      <c r="CX150">
        <v>43.621499999999997</v>
      </c>
      <c r="CY150">
        <v>1199.98</v>
      </c>
      <c r="CZ150">
        <v>0.96699000000000002</v>
      </c>
      <c r="DA150">
        <v>3.3009499999999997E-2</v>
      </c>
      <c r="DB150">
        <v>0</v>
      </c>
      <c r="DC150">
        <v>2.6995</v>
      </c>
      <c r="DD150">
        <v>0</v>
      </c>
      <c r="DE150">
        <v>3586.43</v>
      </c>
      <c r="DF150">
        <v>10372.1</v>
      </c>
      <c r="DG150">
        <v>39.875</v>
      </c>
      <c r="DH150">
        <v>42.75</v>
      </c>
      <c r="DI150">
        <v>41.5</v>
      </c>
      <c r="DJ150">
        <v>41</v>
      </c>
      <c r="DK150">
        <v>39.936999999999998</v>
      </c>
      <c r="DL150">
        <v>1160.3699999999999</v>
      </c>
      <c r="DM150">
        <v>39.61</v>
      </c>
      <c r="DN150">
        <v>0</v>
      </c>
      <c r="DO150">
        <v>1617086712.0999999</v>
      </c>
      <c r="DP150">
        <v>0</v>
      </c>
      <c r="DQ150">
        <v>2.5817559999999999</v>
      </c>
      <c r="DR150">
        <v>3.83845619189052E-3</v>
      </c>
      <c r="DS150">
        <v>-23.911538485056301</v>
      </c>
      <c r="DT150">
        <v>3589.9652000000001</v>
      </c>
      <c r="DU150">
        <v>15</v>
      </c>
      <c r="DV150">
        <v>1617085932.5</v>
      </c>
      <c r="DW150" t="s">
        <v>288</v>
      </c>
      <c r="DX150">
        <v>1617085932.5</v>
      </c>
      <c r="DY150">
        <v>1617085930.5</v>
      </c>
      <c r="DZ150">
        <v>3</v>
      </c>
      <c r="EA150">
        <v>4.1000000000000002E-2</v>
      </c>
      <c r="EB150">
        <v>4.0000000000000001E-3</v>
      </c>
      <c r="EC150">
        <v>4.3620000000000001</v>
      </c>
      <c r="ED150">
        <v>-1.7999999999999999E-2</v>
      </c>
      <c r="EE150">
        <v>400</v>
      </c>
      <c r="EF150">
        <v>20</v>
      </c>
      <c r="EG150">
        <v>0.24</v>
      </c>
      <c r="EH150">
        <v>0.04</v>
      </c>
      <c r="EI150">
        <v>100</v>
      </c>
      <c r="EJ150">
        <v>100</v>
      </c>
      <c r="EK150">
        <v>4.3620000000000001</v>
      </c>
      <c r="EL150">
        <v>-1.7600000000000001E-2</v>
      </c>
      <c r="EM150">
        <v>4.3617000000000399</v>
      </c>
      <c r="EN150">
        <v>0</v>
      </c>
      <c r="EO150">
        <v>0</v>
      </c>
      <c r="EP150">
        <v>0</v>
      </c>
      <c r="EQ150">
        <v>-1.7669999999998999E-2</v>
      </c>
      <c r="ER150">
        <v>0</v>
      </c>
      <c r="ES150">
        <v>0</v>
      </c>
      <c r="ET150">
        <v>0</v>
      </c>
      <c r="EU150">
        <v>-1</v>
      </c>
      <c r="EV150">
        <v>-1</v>
      </c>
      <c r="EW150">
        <v>-1</v>
      </c>
      <c r="EX150">
        <v>-1</v>
      </c>
      <c r="EY150">
        <v>13</v>
      </c>
      <c r="EZ150">
        <v>13</v>
      </c>
      <c r="FA150">
        <v>18</v>
      </c>
      <c r="FB150">
        <v>645.99</v>
      </c>
      <c r="FC150">
        <v>394.68</v>
      </c>
      <c r="FD150">
        <v>24.999700000000001</v>
      </c>
      <c r="FE150">
        <v>27.0229</v>
      </c>
      <c r="FF150">
        <v>30</v>
      </c>
      <c r="FG150">
        <v>26.995000000000001</v>
      </c>
      <c r="FH150">
        <v>27.034400000000002</v>
      </c>
      <c r="FI150">
        <v>40.370699999999999</v>
      </c>
      <c r="FJ150">
        <v>16.949300000000001</v>
      </c>
      <c r="FK150">
        <v>54.363999999999997</v>
      </c>
      <c r="FL150">
        <v>25</v>
      </c>
      <c r="FM150">
        <v>911.91700000000003</v>
      </c>
      <c r="FN150">
        <v>20</v>
      </c>
      <c r="FO150">
        <v>97.052199999999999</v>
      </c>
      <c r="FP150">
        <v>99.616100000000003</v>
      </c>
    </row>
    <row r="151" spans="1:172" x14ac:dyDescent="0.15">
      <c r="A151">
        <v>135</v>
      </c>
      <c r="B151">
        <v>1617086715.5</v>
      </c>
      <c r="C151">
        <v>537.5</v>
      </c>
      <c r="D151" t="s">
        <v>555</v>
      </c>
      <c r="E151" t="s">
        <v>556</v>
      </c>
      <c r="F151">
        <v>0</v>
      </c>
      <c r="G151">
        <v>1617086715.5</v>
      </c>
      <c r="H151">
        <f t="shared" si="200"/>
        <v>8.4469725506013615E-4</v>
      </c>
      <c r="I151">
        <f t="shared" si="201"/>
        <v>0.84469725506013615</v>
      </c>
      <c r="J151">
        <f t="shared" si="202"/>
        <v>8.764842348177643</v>
      </c>
      <c r="K151">
        <f t="shared" si="203"/>
        <v>883.28599999999994</v>
      </c>
      <c r="L151">
        <f t="shared" si="204"/>
        <v>652.38321404458338</v>
      </c>
      <c r="M151">
        <f t="shared" si="205"/>
        <v>65.993890570986963</v>
      </c>
      <c r="N151">
        <f t="shared" si="206"/>
        <v>89.351593315062189</v>
      </c>
      <c r="O151">
        <f t="shared" si="207"/>
        <v>6.5921056129751743E-2</v>
      </c>
      <c r="P151">
        <f t="shared" si="208"/>
        <v>2.9518504202780989</v>
      </c>
      <c r="Q151">
        <f t="shared" si="209"/>
        <v>6.5113998325557129E-2</v>
      </c>
      <c r="R151">
        <f t="shared" si="210"/>
        <v>4.076793657607547E-2</v>
      </c>
      <c r="S151">
        <f t="shared" si="211"/>
        <v>193.80863100000002</v>
      </c>
      <c r="T151">
        <f t="shared" si="212"/>
        <v>27.553174079331203</v>
      </c>
      <c r="U151">
        <f t="shared" si="213"/>
        <v>26.259399999999999</v>
      </c>
      <c r="V151">
        <f t="shared" si="214"/>
        <v>3.4264002852263755</v>
      </c>
      <c r="W151">
        <f t="shared" si="215"/>
        <v>61.377310271350126</v>
      </c>
      <c r="X151">
        <f t="shared" si="216"/>
        <v>2.1502888233485895</v>
      </c>
      <c r="Y151">
        <f t="shared" si="217"/>
        <v>3.5033937033769096</v>
      </c>
      <c r="Z151">
        <f t="shared" si="218"/>
        <v>1.276111461877786</v>
      </c>
      <c r="AA151">
        <f t="shared" si="219"/>
        <v>-37.251148948152007</v>
      </c>
      <c r="AB151">
        <f t="shared" si="220"/>
        <v>59.964012234506676</v>
      </c>
      <c r="AC151">
        <f t="shared" si="221"/>
        <v>4.359845479635446</v>
      </c>
      <c r="AD151">
        <f t="shared" si="222"/>
        <v>220.88133976599013</v>
      </c>
      <c r="AE151">
        <f t="shared" si="223"/>
        <v>15.394379163046702</v>
      </c>
      <c r="AF151">
        <f t="shared" si="224"/>
        <v>0.84439449240674203</v>
      </c>
      <c r="AG151">
        <f t="shared" si="225"/>
        <v>8.764842348177643</v>
      </c>
      <c r="AH151">
        <v>922.69845646900797</v>
      </c>
      <c r="AI151">
        <v>901.60936363636404</v>
      </c>
      <c r="AJ151">
        <v>1.7068356993484901</v>
      </c>
      <c r="AK151">
        <v>66.499915544852101</v>
      </c>
      <c r="AL151">
        <f t="shared" si="226"/>
        <v>0.84469725506013615</v>
      </c>
      <c r="AM151">
        <v>20.016893175757598</v>
      </c>
      <c r="AN151">
        <v>21.257092727272699</v>
      </c>
      <c r="AO151">
        <v>-2.8808080807927E-5</v>
      </c>
      <c r="AP151">
        <v>79.88</v>
      </c>
      <c r="AQ151">
        <v>0</v>
      </c>
      <c r="AR151">
        <v>0</v>
      </c>
      <c r="AS151">
        <f t="shared" si="227"/>
        <v>1</v>
      </c>
      <c r="AT151">
        <f t="shared" si="228"/>
        <v>0</v>
      </c>
      <c r="AU151">
        <f t="shared" si="229"/>
        <v>53613.764569156672</v>
      </c>
      <c r="AV151" t="s">
        <v>286</v>
      </c>
      <c r="AW151" t="s">
        <v>286</v>
      </c>
      <c r="AX151">
        <v>0</v>
      </c>
      <c r="AY151">
        <v>0</v>
      </c>
      <c r="AZ151" t="e">
        <f t="shared" si="230"/>
        <v>#DIV/0!</v>
      </c>
      <c r="BA151">
        <v>0</v>
      </c>
      <c r="BB151" t="s">
        <v>286</v>
      </c>
      <c r="BC151" t="s">
        <v>286</v>
      </c>
      <c r="BD151">
        <v>0</v>
      </c>
      <c r="BE151">
        <v>0</v>
      </c>
      <c r="BF151" t="e">
        <f t="shared" si="231"/>
        <v>#DIV/0!</v>
      </c>
      <c r="BG151">
        <v>0.5</v>
      </c>
      <c r="BH151">
        <f t="shared" si="232"/>
        <v>1009.1631000000001</v>
      </c>
      <c r="BI151">
        <f t="shared" si="233"/>
        <v>8.764842348177643</v>
      </c>
      <c r="BJ151" t="e">
        <f t="shared" si="234"/>
        <v>#DIV/0!</v>
      </c>
      <c r="BK151">
        <f t="shared" si="235"/>
        <v>8.68525845641566E-3</v>
      </c>
      <c r="BL151" t="e">
        <f t="shared" si="236"/>
        <v>#DIV/0!</v>
      </c>
      <c r="BM151" t="e">
        <f t="shared" si="237"/>
        <v>#DIV/0!</v>
      </c>
      <c r="BN151" t="s">
        <v>286</v>
      </c>
      <c r="BO151">
        <v>0</v>
      </c>
      <c r="BP151" t="e">
        <f t="shared" si="238"/>
        <v>#DIV/0!</v>
      </c>
      <c r="BQ151" t="e">
        <f t="shared" si="239"/>
        <v>#DIV/0!</v>
      </c>
      <c r="BR151" t="e">
        <f t="shared" si="240"/>
        <v>#DIV/0!</v>
      </c>
      <c r="BS151" t="e">
        <f t="shared" si="241"/>
        <v>#DIV/0!</v>
      </c>
      <c r="BT151" t="e">
        <f t="shared" si="242"/>
        <v>#DIV/0!</v>
      </c>
      <c r="BU151" t="e">
        <f t="shared" si="243"/>
        <v>#DIV/0!</v>
      </c>
      <c r="BV151" t="e">
        <f t="shared" si="244"/>
        <v>#DIV/0!</v>
      </c>
      <c r="BW151" t="e">
        <f t="shared" si="245"/>
        <v>#DIV/0!</v>
      </c>
      <c r="BX151">
        <f t="shared" si="246"/>
        <v>1199.97</v>
      </c>
      <c r="BY151">
        <f t="shared" si="247"/>
        <v>1009.1631000000001</v>
      </c>
      <c r="BZ151">
        <f t="shared" si="248"/>
        <v>0.84099027475686894</v>
      </c>
      <c r="CA151">
        <f t="shared" si="249"/>
        <v>0.16151123028075703</v>
      </c>
      <c r="CB151">
        <v>9</v>
      </c>
      <c r="CC151">
        <v>0.5</v>
      </c>
      <c r="CD151" t="s">
        <v>287</v>
      </c>
      <c r="CE151">
        <v>2</v>
      </c>
      <c r="CF151" t="b">
        <v>1</v>
      </c>
      <c r="CG151">
        <v>1617086715.5</v>
      </c>
      <c r="CH151">
        <v>883.28599999999994</v>
      </c>
      <c r="CI151">
        <v>907.495</v>
      </c>
      <c r="CJ151">
        <v>21.256699999999999</v>
      </c>
      <c r="CK151">
        <v>20.017099999999999</v>
      </c>
      <c r="CL151">
        <v>878.92399999999998</v>
      </c>
      <c r="CM151">
        <v>21.2744</v>
      </c>
      <c r="CN151">
        <v>600.03300000000002</v>
      </c>
      <c r="CO151">
        <v>101.113</v>
      </c>
      <c r="CP151">
        <v>4.5167699999999998E-2</v>
      </c>
      <c r="CQ151">
        <v>26.636199999999999</v>
      </c>
      <c r="CR151">
        <v>26.259399999999999</v>
      </c>
      <c r="CS151">
        <v>999.9</v>
      </c>
      <c r="CT151">
        <v>0</v>
      </c>
      <c r="CU151">
        <v>0</v>
      </c>
      <c r="CV151">
        <v>10016.200000000001</v>
      </c>
      <c r="CW151">
        <v>0</v>
      </c>
      <c r="CX151">
        <v>39.962499999999999</v>
      </c>
      <c r="CY151">
        <v>1199.97</v>
      </c>
      <c r="CZ151">
        <v>0.96699000000000002</v>
      </c>
      <c r="DA151">
        <v>3.3009499999999997E-2</v>
      </c>
      <c r="DB151">
        <v>0</v>
      </c>
      <c r="DC151">
        <v>2.8113999999999999</v>
      </c>
      <c r="DD151">
        <v>0</v>
      </c>
      <c r="DE151">
        <v>3582.51</v>
      </c>
      <c r="DF151">
        <v>10372</v>
      </c>
      <c r="DG151">
        <v>39.811999999999998</v>
      </c>
      <c r="DH151">
        <v>42.686999999999998</v>
      </c>
      <c r="DI151">
        <v>41.5</v>
      </c>
      <c r="DJ151">
        <v>40.936999999999998</v>
      </c>
      <c r="DK151">
        <v>40</v>
      </c>
      <c r="DL151">
        <v>1160.3599999999999</v>
      </c>
      <c r="DM151">
        <v>39.61</v>
      </c>
      <c r="DN151">
        <v>0</v>
      </c>
      <c r="DO151">
        <v>1617086716.3</v>
      </c>
      <c r="DP151">
        <v>0</v>
      </c>
      <c r="DQ151">
        <v>2.6279730769230798</v>
      </c>
      <c r="DR151">
        <v>0.79362393238783702</v>
      </c>
      <c r="DS151">
        <v>-36.517606859178599</v>
      </c>
      <c r="DT151">
        <v>3587.78307692308</v>
      </c>
      <c r="DU151">
        <v>15</v>
      </c>
      <c r="DV151">
        <v>1617085932.5</v>
      </c>
      <c r="DW151" t="s">
        <v>288</v>
      </c>
      <c r="DX151">
        <v>1617085932.5</v>
      </c>
      <c r="DY151">
        <v>1617085930.5</v>
      </c>
      <c r="DZ151">
        <v>3</v>
      </c>
      <c r="EA151">
        <v>4.1000000000000002E-2</v>
      </c>
      <c r="EB151">
        <v>4.0000000000000001E-3</v>
      </c>
      <c r="EC151">
        <v>4.3620000000000001</v>
      </c>
      <c r="ED151">
        <v>-1.7999999999999999E-2</v>
      </c>
      <c r="EE151">
        <v>400</v>
      </c>
      <c r="EF151">
        <v>20</v>
      </c>
      <c r="EG151">
        <v>0.24</v>
      </c>
      <c r="EH151">
        <v>0.04</v>
      </c>
      <c r="EI151">
        <v>100</v>
      </c>
      <c r="EJ151">
        <v>100</v>
      </c>
      <c r="EK151">
        <v>4.3620000000000001</v>
      </c>
      <c r="EL151">
        <v>-1.77E-2</v>
      </c>
      <c r="EM151">
        <v>4.3617000000000399</v>
      </c>
      <c r="EN151">
        <v>0</v>
      </c>
      <c r="EO151">
        <v>0</v>
      </c>
      <c r="EP151">
        <v>0</v>
      </c>
      <c r="EQ151">
        <v>-1.7669999999998999E-2</v>
      </c>
      <c r="ER151">
        <v>0</v>
      </c>
      <c r="ES151">
        <v>0</v>
      </c>
      <c r="ET151">
        <v>0</v>
      </c>
      <c r="EU151">
        <v>-1</v>
      </c>
      <c r="EV151">
        <v>-1</v>
      </c>
      <c r="EW151">
        <v>-1</v>
      </c>
      <c r="EX151">
        <v>-1</v>
      </c>
      <c r="EY151">
        <v>13.1</v>
      </c>
      <c r="EZ151">
        <v>13.1</v>
      </c>
      <c r="FA151">
        <v>18</v>
      </c>
      <c r="FB151">
        <v>646.053</v>
      </c>
      <c r="FC151">
        <v>394.774</v>
      </c>
      <c r="FD151">
        <v>24.999700000000001</v>
      </c>
      <c r="FE151">
        <v>27.0245</v>
      </c>
      <c r="FF151">
        <v>30.0001</v>
      </c>
      <c r="FG151">
        <v>26.997</v>
      </c>
      <c r="FH151">
        <v>27.035299999999999</v>
      </c>
      <c r="FI151">
        <v>40.589300000000001</v>
      </c>
      <c r="FJ151">
        <v>16.949300000000001</v>
      </c>
      <c r="FK151">
        <v>54.363999999999997</v>
      </c>
      <c r="FL151">
        <v>25</v>
      </c>
      <c r="FM151">
        <v>918.69600000000003</v>
      </c>
      <c r="FN151">
        <v>20</v>
      </c>
      <c r="FO151">
        <v>97.052899999999994</v>
      </c>
      <c r="FP151">
        <v>99.616</v>
      </c>
    </row>
    <row r="152" spans="1:172" x14ac:dyDescent="0.15">
      <c r="A152">
        <v>136</v>
      </c>
      <c r="B152">
        <v>1617086719.5</v>
      </c>
      <c r="C152">
        <v>541.5</v>
      </c>
      <c r="D152" t="s">
        <v>557</v>
      </c>
      <c r="E152" t="s">
        <v>558</v>
      </c>
      <c r="F152">
        <v>0</v>
      </c>
      <c r="G152">
        <v>1617086719.5</v>
      </c>
      <c r="H152">
        <f t="shared" si="200"/>
        <v>8.3727911078752826E-4</v>
      </c>
      <c r="I152">
        <f t="shared" si="201"/>
        <v>0.83727911078752826</v>
      </c>
      <c r="J152">
        <f t="shared" si="202"/>
        <v>8.7023869050842215</v>
      </c>
      <c r="K152">
        <f t="shared" si="203"/>
        <v>889.79499999999996</v>
      </c>
      <c r="L152">
        <f t="shared" si="204"/>
        <v>658.11190115184638</v>
      </c>
      <c r="M152">
        <f t="shared" si="205"/>
        <v>66.572836180625686</v>
      </c>
      <c r="N152">
        <f t="shared" si="206"/>
        <v>90.009277549399997</v>
      </c>
      <c r="O152">
        <f t="shared" si="207"/>
        <v>6.5252449616123157E-2</v>
      </c>
      <c r="P152">
        <f t="shared" si="208"/>
        <v>2.9507426042942115</v>
      </c>
      <c r="Q152">
        <f t="shared" si="209"/>
        <v>6.4461281046309604E-2</v>
      </c>
      <c r="R152">
        <f t="shared" si="210"/>
        <v>4.035858467216754E-2</v>
      </c>
      <c r="S152">
        <f t="shared" si="211"/>
        <v>193.81022700000003</v>
      </c>
      <c r="T152">
        <f t="shared" si="212"/>
        <v>27.555321140794391</v>
      </c>
      <c r="U152">
        <f t="shared" si="213"/>
        <v>26.264800000000001</v>
      </c>
      <c r="V152">
        <f t="shared" si="214"/>
        <v>3.4274931703582165</v>
      </c>
      <c r="W152">
        <f t="shared" si="215"/>
        <v>61.363586491672926</v>
      </c>
      <c r="X152">
        <f t="shared" si="216"/>
        <v>2.1497953646399997</v>
      </c>
      <c r="Y152">
        <f t="shared" si="217"/>
        <v>3.503373071148193</v>
      </c>
      <c r="Z152">
        <f t="shared" si="218"/>
        <v>1.2776978057182169</v>
      </c>
      <c r="AA152">
        <f t="shared" si="219"/>
        <v>-36.924008785729995</v>
      </c>
      <c r="AB152">
        <f t="shared" si="220"/>
        <v>59.066565620469731</v>
      </c>
      <c r="AC152">
        <f t="shared" si="221"/>
        <v>4.2963205572630745</v>
      </c>
      <c r="AD152">
        <f t="shared" si="222"/>
        <v>220.24910439200283</v>
      </c>
      <c r="AE152">
        <f t="shared" si="223"/>
        <v>15.151969541002043</v>
      </c>
      <c r="AF152">
        <f t="shared" si="224"/>
        <v>0.84191228953270481</v>
      </c>
      <c r="AG152">
        <f t="shared" si="225"/>
        <v>8.7023869050842215</v>
      </c>
      <c r="AH152">
        <v>929.10998931840504</v>
      </c>
      <c r="AI152">
        <v>908.30376969696999</v>
      </c>
      <c r="AJ152">
        <v>1.6646837966638099</v>
      </c>
      <c r="AK152">
        <v>66.499915544852101</v>
      </c>
      <c r="AL152">
        <f t="shared" si="226"/>
        <v>0.83727911078752826</v>
      </c>
      <c r="AM152">
        <v>20.0162210337662</v>
      </c>
      <c r="AN152">
        <v>21.253469696969699</v>
      </c>
      <c r="AO152">
        <v>-1.47243636363632E-3</v>
      </c>
      <c r="AP152">
        <v>79.88</v>
      </c>
      <c r="AQ152">
        <v>0</v>
      </c>
      <c r="AR152">
        <v>0</v>
      </c>
      <c r="AS152">
        <f t="shared" si="227"/>
        <v>1</v>
      </c>
      <c r="AT152">
        <f t="shared" si="228"/>
        <v>0</v>
      </c>
      <c r="AU152">
        <f t="shared" si="229"/>
        <v>53581.432245330732</v>
      </c>
      <c r="AV152" t="s">
        <v>286</v>
      </c>
      <c r="AW152" t="s">
        <v>286</v>
      </c>
      <c r="AX152">
        <v>0</v>
      </c>
      <c r="AY152">
        <v>0</v>
      </c>
      <c r="AZ152" t="e">
        <f t="shared" si="230"/>
        <v>#DIV/0!</v>
      </c>
      <c r="BA152">
        <v>0</v>
      </c>
      <c r="BB152" t="s">
        <v>286</v>
      </c>
      <c r="BC152" t="s">
        <v>286</v>
      </c>
      <c r="BD152">
        <v>0</v>
      </c>
      <c r="BE152">
        <v>0</v>
      </c>
      <c r="BF152" t="e">
        <f t="shared" si="231"/>
        <v>#DIV/0!</v>
      </c>
      <c r="BG152">
        <v>0.5</v>
      </c>
      <c r="BH152">
        <f t="shared" si="232"/>
        <v>1009.1715</v>
      </c>
      <c r="BI152">
        <f t="shared" si="233"/>
        <v>8.7023869050842215</v>
      </c>
      <c r="BJ152" t="e">
        <f t="shared" si="234"/>
        <v>#DIV/0!</v>
      </c>
      <c r="BK152">
        <f t="shared" si="235"/>
        <v>8.6232983245010594E-3</v>
      </c>
      <c r="BL152" t="e">
        <f t="shared" si="236"/>
        <v>#DIV/0!</v>
      </c>
      <c r="BM152" t="e">
        <f t="shared" si="237"/>
        <v>#DIV/0!</v>
      </c>
      <c r="BN152" t="s">
        <v>286</v>
      </c>
      <c r="BO152">
        <v>0</v>
      </c>
      <c r="BP152" t="e">
        <f t="shared" si="238"/>
        <v>#DIV/0!</v>
      </c>
      <c r="BQ152" t="e">
        <f t="shared" si="239"/>
        <v>#DIV/0!</v>
      </c>
      <c r="BR152" t="e">
        <f t="shared" si="240"/>
        <v>#DIV/0!</v>
      </c>
      <c r="BS152" t="e">
        <f t="shared" si="241"/>
        <v>#DIV/0!</v>
      </c>
      <c r="BT152" t="e">
        <f t="shared" si="242"/>
        <v>#DIV/0!</v>
      </c>
      <c r="BU152" t="e">
        <f t="shared" si="243"/>
        <v>#DIV/0!</v>
      </c>
      <c r="BV152" t="e">
        <f t="shared" si="244"/>
        <v>#DIV/0!</v>
      </c>
      <c r="BW152" t="e">
        <f t="shared" si="245"/>
        <v>#DIV/0!</v>
      </c>
      <c r="BX152">
        <f t="shared" si="246"/>
        <v>1199.98</v>
      </c>
      <c r="BY152">
        <f t="shared" si="247"/>
        <v>1009.1715</v>
      </c>
      <c r="BZ152">
        <f t="shared" si="248"/>
        <v>0.84099026650444175</v>
      </c>
      <c r="CA152">
        <f t="shared" si="249"/>
        <v>0.16151121435357257</v>
      </c>
      <c r="CB152">
        <v>9</v>
      </c>
      <c r="CC152">
        <v>0.5</v>
      </c>
      <c r="CD152" t="s">
        <v>287</v>
      </c>
      <c r="CE152">
        <v>2</v>
      </c>
      <c r="CF152" t="b">
        <v>1</v>
      </c>
      <c r="CG152">
        <v>1617086719.5</v>
      </c>
      <c r="CH152">
        <v>889.79499999999996</v>
      </c>
      <c r="CI152">
        <v>913.64800000000002</v>
      </c>
      <c r="CJ152">
        <v>21.251999999999999</v>
      </c>
      <c r="CK152">
        <v>20.015899999999998</v>
      </c>
      <c r="CL152">
        <v>885.43299999999999</v>
      </c>
      <c r="CM152">
        <v>21.2697</v>
      </c>
      <c r="CN152">
        <v>599.96600000000001</v>
      </c>
      <c r="CO152">
        <v>101.11199999999999</v>
      </c>
      <c r="CP152">
        <v>4.5319999999999999E-2</v>
      </c>
      <c r="CQ152">
        <v>26.636099999999999</v>
      </c>
      <c r="CR152">
        <v>26.264800000000001</v>
      </c>
      <c r="CS152">
        <v>999.9</v>
      </c>
      <c r="CT152">
        <v>0</v>
      </c>
      <c r="CU152">
        <v>0</v>
      </c>
      <c r="CV152">
        <v>10010</v>
      </c>
      <c r="CW152">
        <v>0</v>
      </c>
      <c r="CX152">
        <v>35.1479</v>
      </c>
      <c r="CY152">
        <v>1199.98</v>
      </c>
      <c r="CZ152">
        <v>0.96699000000000002</v>
      </c>
      <c r="DA152">
        <v>3.3009499999999997E-2</v>
      </c>
      <c r="DB152">
        <v>0</v>
      </c>
      <c r="DC152">
        <v>2.5529999999999999</v>
      </c>
      <c r="DD152">
        <v>0</v>
      </c>
      <c r="DE152">
        <v>3580.74</v>
      </c>
      <c r="DF152">
        <v>10372</v>
      </c>
      <c r="DG152">
        <v>39.875</v>
      </c>
      <c r="DH152">
        <v>42.75</v>
      </c>
      <c r="DI152">
        <v>41.5</v>
      </c>
      <c r="DJ152">
        <v>40.936999999999998</v>
      </c>
      <c r="DK152">
        <v>40</v>
      </c>
      <c r="DL152">
        <v>1160.3699999999999</v>
      </c>
      <c r="DM152">
        <v>39.61</v>
      </c>
      <c r="DN152">
        <v>0</v>
      </c>
      <c r="DO152">
        <v>1617086720.5</v>
      </c>
      <c r="DP152">
        <v>0</v>
      </c>
      <c r="DQ152">
        <v>2.6188639999999999</v>
      </c>
      <c r="DR152">
        <v>0.58258461603510603</v>
      </c>
      <c r="DS152">
        <v>-40.409999945325502</v>
      </c>
      <c r="DT152">
        <v>3585.1968000000002</v>
      </c>
      <c r="DU152">
        <v>15</v>
      </c>
      <c r="DV152">
        <v>1617085932.5</v>
      </c>
      <c r="DW152" t="s">
        <v>288</v>
      </c>
      <c r="DX152">
        <v>1617085932.5</v>
      </c>
      <c r="DY152">
        <v>1617085930.5</v>
      </c>
      <c r="DZ152">
        <v>3</v>
      </c>
      <c r="EA152">
        <v>4.1000000000000002E-2</v>
      </c>
      <c r="EB152">
        <v>4.0000000000000001E-3</v>
      </c>
      <c r="EC152">
        <v>4.3620000000000001</v>
      </c>
      <c r="ED152">
        <v>-1.7999999999999999E-2</v>
      </c>
      <c r="EE152">
        <v>400</v>
      </c>
      <c r="EF152">
        <v>20</v>
      </c>
      <c r="EG152">
        <v>0.24</v>
      </c>
      <c r="EH152">
        <v>0.04</v>
      </c>
      <c r="EI152">
        <v>100</v>
      </c>
      <c r="EJ152">
        <v>100</v>
      </c>
      <c r="EK152">
        <v>4.3620000000000001</v>
      </c>
      <c r="EL152">
        <v>-1.77E-2</v>
      </c>
      <c r="EM152">
        <v>4.3617000000000399</v>
      </c>
      <c r="EN152">
        <v>0</v>
      </c>
      <c r="EO152">
        <v>0</v>
      </c>
      <c r="EP152">
        <v>0</v>
      </c>
      <c r="EQ152">
        <v>-1.7669999999998999E-2</v>
      </c>
      <c r="ER152">
        <v>0</v>
      </c>
      <c r="ES152">
        <v>0</v>
      </c>
      <c r="ET152">
        <v>0</v>
      </c>
      <c r="EU152">
        <v>-1</v>
      </c>
      <c r="EV152">
        <v>-1</v>
      </c>
      <c r="EW152">
        <v>-1</v>
      </c>
      <c r="EX152">
        <v>-1</v>
      </c>
      <c r="EY152">
        <v>13.1</v>
      </c>
      <c r="EZ152">
        <v>13.2</v>
      </c>
      <c r="FA152">
        <v>18</v>
      </c>
      <c r="FB152">
        <v>645.78300000000002</v>
      </c>
      <c r="FC152">
        <v>394.82900000000001</v>
      </c>
      <c r="FD152">
        <v>24.999700000000001</v>
      </c>
      <c r="FE152">
        <v>27.025200000000002</v>
      </c>
      <c r="FF152">
        <v>30.0001</v>
      </c>
      <c r="FG152">
        <v>26.997</v>
      </c>
      <c r="FH152">
        <v>27.0366</v>
      </c>
      <c r="FI152">
        <v>40.829700000000003</v>
      </c>
      <c r="FJ152">
        <v>16.949300000000001</v>
      </c>
      <c r="FK152">
        <v>54.363999999999997</v>
      </c>
      <c r="FL152">
        <v>25</v>
      </c>
      <c r="FM152">
        <v>925.47900000000004</v>
      </c>
      <c r="FN152">
        <v>20</v>
      </c>
      <c r="FO152">
        <v>97.053299999999993</v>
      </c>
      <c r="FP152">
        <v>99.614699999999999</v>
      </c>
    </row>
    <row r="153" spans="1:172" x14ac:dyDescent="0.15">
      <c r="A153">
        <v>137</v>
      </c>
      <c r="B153">
        <v>1617086723.5</v>
      </c>
      <c r="C153">
        <v>545.5</v>
      </c>
      <c r="D153" t="s">
        <v>559</v>
      </c>
      <c r="E153" t="s">
        <v>560</v>
      </c>
      <c r="F153">
        <v>0</v>
      </c>
      <c r="G153">
        <v>1617086723.5</v>
      </c>
      <c r="H153">
        <f t="shared" si="200"/>
        <v>8.3588648808046058E-4</v>
      </c>
      <c r="I153">
        <f t="shared" si="201"/>
        <v>0.83588648808046062</v>
      </c>
      <c r="J153">
        <f t="shared" si="202"/>
        <v>8.752213872774167</v>
      </c>
      <c r="K153">
        <f t="shared" si="203"/>
        <v>896.23</v>
      </c>
      <c r="L153">
        <f t="shared" si="204"/>
        <v>662.81897604760934</v>
      </c>
      <c r="M153">
        <f t="shared" si="205"/>
        <v>67.04910354365488</v>
      </c>
      <c r="N153">
        <f t="shared" si="206"/>
        <v>90.660376724961992</v>
      </c>
      <c r="O153">
        <f t="shared" si="207"/>
        <v>6.5138191181766766E-2</v>
      </c>
      <c r="P153">
        <f t="shared" si="208"/>
        <v>2.9505315052977394</v>
      </c>
      <c r="Q153">
        <f t="shared" si="209"/>
        <v>6.4349717166173659E-2</v>
      </c>
      <c r="R153">
        <f t="shared" si="210"/>
        <v>4.0288619192893033E-2</v>
      </c>
      <c r="S153">
        <f t="shared" si="211"/>
        <v>193.80863100000002</v>
      </c>
      <c r="T153">
        <f t="shared" si="212"/>
        <v>27.556332575229835</v>
      </c>
      <c r="U153">
        <f t="shared" si="213"/>
        <v>26.261700000000001</v>
      </c>
      <c r="V153">
        <f t="shared" si="214"/>
        <v>3.4268657361279393</v>
      </c>
      <c r="W153">
        <f t="shared" si="215"/>
        <v>61.340732215072705</v>
      </c>
      <c r="X153">
        <f t="shared" si="216"/>
        <v>2.1490706308051197</v>
      </c>
      <c r="Y153">
        <f t="shared" si="217"/>
        <v>3.5034968661118269</v>
      </c>
      <c r="Z153">
        <f t="shared" si="218"/>
        <v>1.2777951053228196</v>
      </c>
      <c r="AA153">
        <f t="shared" si="219"/>
        <v>-36.862594124348313</v>
      </c>
      <c r="AB153">
        <f t="shared" si="220"/>
        <v>59.650895442604408</v>
      </c>
      <c r="AC153">
        <f t="shared" si="221"/>
        <v>4.339079034485299</v>
      </c>
      <c r="AD153">
        <f t="shared" si="222"/>
        <v>220.93601135274145</v>
      </c>
      <c r="AE153">
        <f t="shared" si="223"/>
        <v>15.307595661835371</v>
      </c>
      <c r="AF153">
        <f t="shared" si="224"/>
        <v>0.83728718489680831</v>
      </c>
      <c r="AG153">
        <f t="shared" si="225"/>
        <v>8.752213872774167</v>
      </c>
      <c r="AH153">
        <v>935.61473189206197</v>
      </c>
      <c r="AI153">
        <v>914.84739393939299</v>
      </c>
      <c r="AJ153">
        <v>1.63914816418821</v>
      </c>
      <c r="AK153">
        <v>66.499915544852101</v>
      </c>
      <c r="AL153">
        <f t="shared" si="226"/>
        <v>0.83588648808046062</v>
      </c>
      <c r="AM153">
        <v>20.0160977890909</v>
      </c>
      <c r="AN153">
        <v>21.2458581818182</v>
      </c>
      <c r="AO153">
        <v>-4.6623776223398301E-4</v>
      </c>
      <c r="AP153">
        <v>79.88</v>
      </c>
      <c r="AQ153">
        <v>0</v>
      </c>
      <c r="AR153">
        <v>0</v>
      </c>
      <c r="AS153">
        <f t="shared" si="227"/>
        <v>1</v>
      </c>
      <c r="AT153">
        <f t="shared" si="228"/>
        <v>0</v>
      </c>
      <c r="AU153">
        <f t="shared" si="229"/>
        <v>53575.165593865873</v>
      </c>
      <c r="AV153" t="s">
        <v>286</v>
      </c>
      <c r="AW153" t="s">
        <v>286</v>
      </c>
      <c r="AX153">
        <v>0</v>
      </c>
      <c r="AY153">
        <v>0</v>
      </c>
      <c r="AZ153" t="e">
        <f t="shared" si="230"/>
        <v>#DIV/0!</v>
      </c>
      <c r="BA153">
        <v>0</v>
      </c>
      <c r="BB153" t="s">
        <v>286</v>
      </c>
      <c r="BC153" t="s">
        <v>286</v>
      </c>
      <c r="BD153">
        <v>0</v>
      </c>
      <c r="BE153">
        <v>0</v>
      </c>
      <c r="BF153" t="e">
        <f t="shared" si="231"/>
        <v>#DIV/0!</v>
      </c>
      <c r="BG153">
        <v>0.5</v>
      </c>
      <c r="BH153">
        <f t="shared" si="232"/>
        <v>1009.1631000000001</v>
      </c>
      <c r="BI153">
        <f t="shared" si="233"/>
        <v>8.752213872774167</v>
      </c>
      <c r="BJ153" t="e">
        <f t="shared" si="234"/>
        <v>#DIV/0!</v>
      </c>
      <c r="BK153">
        <f t="shared" si="235"/>
        <v>8.6727446463056024E-3</v>
      </c>
      <c r="BL153" t="e">
        <f t="shared" si="236"/>
        <v>#DIV/0!</v>
      </c>
      <c r="BM153" t="e">
        <f t="shared" si="237"/>
        <v>#DIV/0!</v>
      </c>
      <c r="BN153" t="s">
        <v>286</v>
      </c>
      <c r="BO153">
        <v>0</v>
      </c>
      <c r="BP153" t="e">
        <f t="shared" si="238"/>
        <v>#DIV/0!</v>
      </c>
      <c r="BQ153" t="e">
        <f t="shared" si="239"/>
        <v>#DIV/0!</v>
      </c>
      <c r="BR153" t="e">
        <f t="shared" si="240"/>
        <v>#DIV/0!</v>
      </c>
      <c r="BS153" t="e">
        <f t="shared" si="241"/>
        <v>#DIV/0!</v>
      </c>
      <c r="BT153" t="e">
        <f t="shared" si="242"/>
        <v>#DIV/0!</v>
      </c>
      <c r="BU153" t="e">
        <f t="shared" si="243"/>
        <v>#DIV/0!</v>
      </c>
      <c r="BV153" t="e">
        <f t="shared" si="244"/>
        <v>#DIV/0!</v>
      </c>
      <c r="BW153" t="e">
        <f t="shared" si="245"/>
        <v>#DIV/0!</v>
      </c>
      <c r="BX153">
        <f t="shared" si="246"/>
        <v>1199.97</v>
      </c>
      <c r="BY153">
        <f t="shared" si="247"/>
        <v>1009.1631000000001</v>
      </c>
      <c r="BZ153">
        <f t="shared" si="248"/>
        <v>0.84099027475686894</v>
      </c>
      <c r="CA153">
        <f t="shared" si="249"/>
        <v>0.16151123028075703</v>
      </c>
      <c r="CB153">
        <v>9</v>
      </c>
      <c r="CC153">
        <v>0.5</v>
      </c>
      <c r="CD153" t="s">
        <v>287</v>
      </c>
      <c r="CE153">
        <v>2</v>
      </c>
      <c r="CF153" t="b">
        <v>1</v>
      </c>
      <c r="CG153">
        <v>1617086723.5</v>
      </c>
      <c r="CH153">
        <v>896.23</v>
      </c>
      <c r="CI153">
        <v>920.31799999999998</v>
      </c>
      <c r="CJ153">
        <v>21.244800000000001</v>
      </c>
      <c r="CK153">
        <v>20.015499999999999</v>
      </c>
      <c r="CL153">
        <v>891.86800000000005</v>
      </c>
      <c r="CM153">
        <v>21.2624</v>
      </c>
      <c r="CN153">
        <v>599.97500000000002</v>
      </c>
      <c r="CO153">
        <v>101.11199999999999</v>
      </c>
      <c r="CP153">
        <v>4.5489399999999999E-2</v>
      </c>
      <c r="CQ153">
        <v>26.636700000000001</v>
      </c>
      <c r="CR153">
        <v>26.261700000000001</v>
      </c>
      <c r="CS153">
        <v>999.9</v>
      </c>
      <c r="CT153">
        <v>0</v>
      </c>
      <c r="CU153">
        <v>0</v>
      </c>
      <c r="CV153">
        <v>10008.799999999999</v>
      </c>
      <c r="CW153">
        <v>0</v>
      </c>
      <c r="CX153">
        <v>42.270899999999997</v>
      </c>
      <c r="CY153">
        <v>1199.97</v>
      </c>
      <c r="CZ153">
        <v>0.96699000000000002</v>
      </c>
      <c r="DA153">
        <v>3.3009499999999997E-2</v>
      </c>
      <c r="DB153">
        <v>0</v>
      </c>
      <c r="DC153">
        <v>2.2778</v>
      </c>
      <c r="DD153">
        <v>0</v>
      </c>
      <c r="DE153">
        <v>3581.85</v>
      </c>
      <c r="DF153">
        <v>10372</v>
      </c>
      <c r="DG153">
        <v>39.875</v>
      </c>
      <c r="DH153">
        <v>42.75</v>
      </c>
      <c r="DI153">
        <v>41.5</v>
      </c>
      <c r="DJ153">
        <v>40.875</v>
      </c>
      <c r="DK153">
        <v>39.936999999999998</v>
      </c>
      <c r="DL153">
        <v>1160.3599999999999</v>
      </c>
      <c r="DM153">
        <v>39.61</v>
      </c>
      <c r="DN153">
        <v>0</v>
      </c>
      <c r="DO153">
        <v>1617086724.0999999</v>
      </c>
      <c r="DP153">
        <v>0</v>
      </c>
      <c r="DQ153">
        <v>2.6523720000000002</v>
      </c>
      <c r="DR153">
        <v>-0.91655384857334299</v>
      </c>
      <c r="DS153">
        <v>-29.778461602276501</v>
      </c>
      <c r="DT153">
        <v>3583.3591999999999</v>
      </c>
      <c r="DU153">
        <v>15</v>
      </c>
      <c r="DV153">
        <v>1617085932.5</v>
      </c>
      <c r="DW153" t="s">
        <v>288</v>
      </c>
      <c r="DX153">
        <v>1617085932.5</v>
      </c>
      <c r="DY153">
        <v>1617085930.5</v>
      </c>
      <c r="DZ153">
        <v>3</v>
      </c>
      <c r="EA153">
        <v>4.1000000000000002E-2</v>
      </c>
      <c r="EB153">
        <v>4.0000000000000001E-3</v>
      </c>
      <c r="EC153">
        <v>4.3620000000000001</v>
      </c>
      <c r="ED153">
        <v>-1.7999999999999999E-2</v>
      </c>
      <c r="EE153">
        <v>400</v>
      </c>
      <c r="EF153">
        <v>20</v>
      </c>
      <c r="EG153">
        <v>0.24</v>
      </c>
      <c r="EH153">
        <v>0.04</v>
      </c>
      <c r="EI153">
        <v>100</v>
      </c>
      <c r="EJ153">
        <v>100</v>
      </c>
      <c r="EK153">
        <v>4.3620000000000001</v>
      </c>
      <c r="EL153">
        <v>-1.7600000000000001E-2</v>
      </c>
      <c r="EM153">
        <v>4.3617000000000399</v>
      </c>
      <c r="EN153">
        <v>0</v>
      </c>
      <c r="EO153">
        <v>0</v>
      </c>
      <c r="EP153">
        <v>0</v>
      </c>
      <c r="EQ153">
        <v>-1.7669999999998999E-2</v>
      </c>
      <c r="ER153">
        <v>0</v>
      </c>
      <c r="ES153">
        <v>0</v>
      </c>
      <c r="ET153">
        <v>0</v>
      </c>
      <c r="EU153">
        <v>-1</v>
      </c>
      <c r="EV153">
        <v>-1</v>
      </c>
      <c r="EW153">
        <v>-1</v>
      </c>
      <c r="EX153">
        <v>-1</v>
      </c>
      <c r="EY153">
        <v>13.2</v>
      </c>
      <c r="EZ153">
        <v>13.2</v>
      </c>
      <c r="FA153">
        <v>18</v>
      </c>
      <c r="FB153">
        <v>645.91800000000001</v>
      </c>
      <c r="FC153">
        <v>394.78500000000003</v>
      </c>
      <c r="FD153">
        <v>24.9999</v>
      </c>
      <c r="FE153">
        <v>27.025200000000002</v>
      </c>
      <c r="FF153">
        <v>30.0001</v>
      </c>
      <c r="FG153">
        <v>26.997</v>
      </c>
      <c r="FH153">
        <v>27.0366</v>
      </c>
      <c r="FI153">
        <v>41.070700000000002</v>
      </c>
      <c r="FJ153">
        <v>16.949300000000001</v>
      </c>
      <c r="FK153">
        <v>54.363999999999997</v>
      </c>
      <c r="FL153">
        <v>25</v>
      </c>
      <c r="FM153">
        <v>932.24400000000003</v>
      </c>
      <c r="FN153">
        <v>20</v>
      </c>
      <c r="FO153">
        <v>97.053200000000004</v>
      </c>
      <c r="FP153">
        <v>99.615499999999997</v>
      </c>
    </row>
    <row r="154" spans="1:172" x14ac:dyDescent="0.15">
      <c r="A154">
        <v>138</v>
      </c>
      <c r="B154">
        <v>1617086727.5</v>
      </c>
      <c r="C154">
        <v>549.5</v>
      </c>
      <c r="D154" t="s">
        <v>561</v>
      </c>
      <c r="E154" t="s">
        <v>562</v>
      </c>
      <c r="F154">
        <v>0</v>
      </c>
      <c r="G154">
        <v>1617086727.5</v>
      </c>
      <c r="H154">
        <f t="shared" si="200"/>
        <v>8.2554122455386352E-4</v>
      </c>
      <c r="I154">
        <f t="shared" si="201"/>
        <v>0.82554122455386347</v>
      </c>
      <c r="J154">
        <f t="shared" si="202"/>
        <v>8.7208771355437005</v>
      </c>
      <c r="K154">
        <f t="shared" si="203"/>
        <v>902.85400000000004</v>
      </c>
      <c r="L154">
        <f t="shared" si="204"/>
        <v>667.11340487434882</v>
      </c>
      <c r="M154">
        <f t="shared" si="205"/>
        <v>67.48396027889838</v>
      </c>
      <c r="N154">
        <f t="shared" si="206"/>
        <v>91.331043610374408</v>
      </c>
      <c r="O154">
        <f t="shared" si="207"/>
        <v>6.4245755481750377E-2</v>
      </c>
      <c r="P154">
        <f t="shared" si="208"/>
        <v>2.9518504202780989</v>
      </c>
      <c r="Q154">
        <f t="shared" si="209"/>
        <v>6.3478939810954441E-2</v>
      </c>
      <c r="R154">
        <f t="shared" si="210"/>
        <v>3.9742470054912785E-2</v>
      </c>
      <c r="S154">
        <f t="shared" si="211"/>
        <v>193.80703500000001</v>
      </c>
      <c r="T154">
        <f t="shared" si="212"/>
        <v>27.557313205994998</v>
      </c>
      <c r="U154">
        <f t="shared" si="213"/>
        <v>26.266100000000002</v>
      </c>
      <c r="V154">
        <f t="shared" si="214"/>
        <v>3.4277563177931776</v>
      </c>
      <c r="W154">
        <f t="shared" si="215"/>
        <v>61.327928508408327</v>
      </c>
      <c r="X154">
        <f t="shared" si="216"/>
        <v>2.1484575610489602</v>
      </c>
      <c r="Y154">
        <f t="shared" si="217"/>
        <v>3.5032286485176121</v>
      </c>
      <c r="Z154">
        <f t="shared" si="218"/>
        <v>1.2792987567442173</v>
      </c>
      <c r="AA154">
        <f t="shared" si="219"/>
        <v>-36.406368002825381</v>
      </c>
      <c r="AB154">
        <f t="shared" si="220"/>
        <v>58.770461035571387</v>
      </c>
      <c r="AC154">
        <f t="shared" si="221"/>
        <v>4.2731913382103039</v>
      </c>
      <c r="AD154">
        <f t="shared" si="222"/>
        <v>220.44431937095629</v>
      </c>
      <c r="AE154">
        <f t="shared" si="223"/>
        <v>15.390838985683299</v>
      </c>
      <c r="AF154">
        <f t="shared" si="224"/>
        <v>0.83389855439288429</v>
      </c>
      <c r="AG154">
        <f t="shared" si="225"/>
        <v>8.7208771355437005</v>
      </c>
      <c r="AH154">
        <v>942.501818427844</v>
      </c>
      <c r="AI154">
        <v>921.57796969696994</v>
      </c>
      <c r="AJ154">
        <v>1.68548697682837</v>
      </c>
      <c r="AK154">
        <v>66.499915544852101</v>
      </c>
      <c r="AL154">
        <f t="shared" si="226"/>
        <v>0.82554122455386347</v>
      </c>
      <c r="AM154">
        <v>20.01477032</v>
      </c>
      <c r="AN154">
        <v>21.2387290909091</v>
      </c>
      <c r="AO154">
        <v>-2.2456363636324701E-3</v>
      </c>
      <c r="AP154">
        <v>79.88</v>
      </c>
      <c r="AQ154">
        <v>0</v>
      </c>
      <c r="AR154">
        <v>0</v>
      </c>
      <c r="AS154">
        <f t="shared" si="227"/>
        <v>1</v>
      </c>
      <c r="AT154">
        <f t="shared" si="228"/>
        <v>0</v>
      </c>
      <c r="AU154">
        <f t="shared" si="229"/>
        <v>53613.907713163193</v>
      </c>
      <c r="AV154" t="s">
        <v>286</v>
      </c>
      <c r="AW154" t="s">
        <v>286</v>
      </c>
      <c r="AX154">
        <v>0</v>
      </c>
      <c r="AY154">
        <v>0</v>
      </c>
      <c r="AZ154" t="e">
        <f t="shared" si="230"/>
        <v>#DIV/0!</v>
      </c>
      <c r="BA154">
        <v>0</v>
      </c>
      <c r="BB154" t="s">
        <v>286</v>
      </c>
      <c r="BC154" t="s">
        <v>286</v>
      </c>
      <c r="BD154">
        <v>0</v>
      </c>
      <c r="BE154">
        <v>0</v>
      </c>
      <c r="BF154" t="e">
        <f t="shared" si="231"/>
        <v>#DIV/0!</v>
      </c>
      <c r="BG154">
        <v>0.5</v>
      </c>
      <c r="BH154">
        <f t="shared" si="232"/>
        <v>1009.1547</v>
      </c>
      <c r="BI154">
        <f t="shared" si="233"/>
        <v>8.7208771355437005</v>
      </c>
      <c r="BJ154" t="e">
        <f t="shared" si="234"/>
        <v>#DIV/0!</v>
      </c>
      <c r="BK154">
        <f t="shared" si="235"/>
        <v>8.6417643752178929E-3</v>
      </c>
      <c r="BL154" t="e">
        <f t="shared" si="236"/>
        <v>#DIV/0!</v>
      </c>
      <c r="BM154" t="e">
        <f t="shared" si="237"/>
        <v>#DIV/0!</v>
      </c>
      <c r="BN154" t="s">
        <v>286</v>
      </c>
      <c r="BO154">
        <v>0</v>
      </c>
      <c r="BP154" t="e">
        <f t="shared" si="238"/>
        <v>#DIV/0!</v>
      </c>
      <c r="BQ154" t="e">
        <f t="shared" si="239"/>
        <v>#DIV/0!</v>
      </c>
      <c r="BR154" t="e">
        <f t="shared" si="240"/>
        <v>#DIV/0!</v>
      </c>
      <c r="BS154" t="e">
        <f t="shared" si="241"/>
        <v>#DIV/0!</v>
      </c>
      <c r="BT154" t="e">
        <f t="shared" si="242"/>
        <v>#DIV/0!</v>
      </c>
      <c r="BU154" t="e">
        <f t="shared" si="243"/>
        <v>#DIV/0!</v>
      </c>
      <c r="BV154" t="e">
        <f t="shared" si="244"/>
        <v>#DIV/0!</v>
      </c>
      <c r="BW154" t="e">
        <f t="shared" si="245"/>
        <v>#DIV/0!</v>
      </c>
      <c r="BX154">
        <f t="shared" si="246"/>
        <v>1199.96</v>
      </c>
      <c r="BY154">
        <f t="shared" si="247"/>
        <v>1009.1547</v>
      </c>
      <c r="BZ154">
        <f t="shared" si="248"/>
        <v>0.84099028300943368</v>
      </c>
      <c r="CA154">
        <f t="shared" si="249"/>
        <v>0.16151124620820695</v>
      </c>
      <c r="CB154">
        <v>9</v>
      </c>
      <c r="CC154">
        <v>0.5</v>
      </c>
      <c r="CD154" t="s">
        <v>287</v>
      </c>
      <c r="CE154">
        <v>2</v>
      </c>
      <c r="CF154" t="b">
        <v>1</v>
      </c>
      <c r="CG154">
        <v>1617086727.5</v>
      </c>
      <c r="CH154">
        <v>902.85400000000004</v>
      </c>
      <c r="CI154">
        <v>927.06600000000003</v>
      </c>
      <c r="CJ154">
        <v>21.238600000000002</v>
      </c>
      <c r="CK154">
        <v>20.014500000000002</v>
      </c>
      <c r="CL154">
        <v>898.49199999999996</v>
      </c>
      <c r="CM154">
        <v>21.2562</v>
      </c>
      <c r="CN154">
        <v>600.08900000000006</v>
      </c>
      <c r="CO154">
        <v>101.113</v>
      </c>
      <c r="CP154">
        <v>4.5153600000000002E-2</v>
      </c>
      <c r="CQ154">
        <v>26.635400000000001</v>
      </c>
      <c r="CR154">
        <v>26.266100000000002</v>
      </c>
      <c r="CS154">
        <v>999.9</v>
      </c>
      <c r="CT154">
        <v>0</v>
      </c>
      <c r="CU154">
        <v>0</v>
      </c>
      <c r="CV154">
        <v>10016.200000000001</v>
      </c>
      <c r="CW154">
        <v>0</v>
      </c>
      <c r="CX154">
        <v>43.752099999999999</v>
      </c>
      <c r="CY154">
        <v>1199.96</v>
      </c>
      <c r="CZ154">
        <v>0.96699000000000002</v>
      </c>
      <c r="DA154">
        <v>3.3009499999999997E-2</v>
      </c>
      <c r="DB154">
        <v>0</v>
      </c>
      <c r="DC154">
        <v>2.6753</v>
      </c>
      <c r="DD154">
        <v>0</v>
      </c>
      <c r="DE154">
        <v>3580.32</v>
      </c>
      <c r="DF154">
        <v>10371.9</v>
      </c>
      <c r="DG154">
        <v>39.875</v>
      </c>
      <c r="DH154">
        <v>42.811999999999998</v>
      </c>
      <c r="DI154">
        <v>41.561999999999998</v>
      </c>
      <c r="DJ154">
        <v>40.875</v>
      </c>
      <c r="DK154">
        <v>39.936999999999998</v>
      </c>
      <c r="DL154">
        <v>1160.3499999999999</v>
      </c>
      <c r="DM154">
        <v>39.61</v>
      </c>
      <c r="DN154">
        <v>0</v>
      </c>
      <c r="DO154">
        <v>1617086728.3</v>
      </c>
      <c r="DP154">
        <v>0</v>
      </c>
      <c r="DQ154">
        <v>2.6512846153846201</v>
      </c>
      <c r="DR154">
        <v>-0.72137436381478903</v>
      </c>
      <c r="DS154">
        <v>-11.656752155369199</v>
      </c>
      <c r="DT154">
        <v>3581.8307692307699</v>
      </c>
      <c r="DU154">
        <v>15</v>
      </c>
      <c r="DV154">
        <v>1617085932.5</v>
      </c>
      <c r="DW154" t="s">
        <v>288</v>
      </c>
      <c r="DX154">
        <v>1617085932.5</v>
      </c>
      <c r="DY154">
        <v>1617085930.5</v>
      </c>
      <c r="DZ154">
        <v>3</v>
      </c>
      <c r="EA154">
        <v>4.1000000000000002E-2</v>
      </c>
      <c r="EB154">
        <v>4.0000000000000001E-3</v>
      </c>
      <c r="EC154">
        <v>4.3620000000000001</v>
      </c>
      <c r="ED154">
        <v>-1.7999999999999999E-2</v>
      </c>
      <c r="EE154">
        <v>400</v>
      </c>
      <c r="EF154">
        <v>20</v>
      </c>
      <c r="EG154">
        <v>0.24</v>
      </c>
      <c r="EH154">
        <v>0.04</v>
      </c>
      <c r="EI154">
        <v>100</v>
      </c>
      <c r="EJ154">
        <v>100</v>
      </c>
      <c r="EK154">
        <v>4.3620000000000001</v>
      </c>
      <c r="EL154">
        <v>-1.7600000000000001E-2</v>
      </c>
      <c r="EM154">
        <v>4.3617000000000399</v>
      </c>
      <c r="EN154">
        <v>0</v>
      </c>
      <c r="EO154">
        <v>0</v>
      </c>
      <c r="EP154">
        <v>0</v>
      </c>
      <c r="EQ154">
        <v>-1.7669999999998999E-2</v>
      </c>
      <c r="ER154">
        <v>0</v>
      </c>
      <c r="ES154">
        <v>0</v>
      </c>
      <c r="ET154">
        <v>0</v>
      </c>
      <c r="EU154">
        <v>-1</v>
      </c>
      <c r="EV154">
        <v>-1</v>
      </c>
      <c r="EW154">
        <v>-1</v>
      </c>
      <c r="EX154">
        <v>-1</v>
      </c>
      <c r="EY154">
        <v>13.2</v>
      </c>
      <c r="EZ154">
        <v>13.3</v>
      </c>
      <c r="FA154">
        <v>18</v>
      </c>
      <c r="FB154">
        <v>645.91800000000001</v>
      </c>
      <c r="FC154">
        <v>394.71300000000002</v>
      </c>
      <c r="FD154">
        <v>25.0002</v>
      </c>
      <c r="FE154">
        <v>27.025200000000002</v>
      </c>
      <c r="FF154">
        <v>30.0001</v>
      </c>
      <c r="FG154">
        <v>26.997</v>
      </c>
      <c r="FH154">
        <v>27.0366</v>
      </c>
      <c r="FI154">
        <v>41.311500000000002</v>
      </c>
      <c r="FJ154">
        <v>16.949300000000001</v>
      </c>
      <c r="FK154">
        <v>54.363999999999997</v>
      </c>
      <c r="FL154">
        <v>25</v>
      </c>
      <c r="FM154">
        <v>938.96500000000003</v>
      </c>
      <c r="FN154">
        <v>20</v>
      </c>
      <c r="FO154">
        <v>97.0535</v>
      </c>
      <c r="FP154">
        <v>99.614999999999995</v>
      </c>
    </row>
    <row r="155" spans="1:172" x14ac:dyDescent="0.15">
      <c r="A155">
        <v>139</v>
      </c>
      <c r="B155">
        <v>1617086731.5</v>
      </c>
      <c r="C155">
        <v>553.5</v>
      </c>
      <c r="D155" t="s">
        <v>563</v>
      </c>
      <c r="E155" t="s">
        <v>564</v>
      </c>
      <c r="F155">
        <v>0</v>
      </c>
      <c r="G155">
        <v>1617086731.5</v>
      </c>
      <c r="H155">
        <f t="shared" si="200"/>
        <v>8.2742675571145503E-4</v>
      </c>
      <c r="I155">
        <f t="shared" si="201"/>
        <v>0.82742675571145508</v>
      </c>
      <c r="J155">
        <f t="shared" si="202"/>
        <v>8.731449086008368</v>
      </c>
      <c r="K155">
        <f t="shared" si="203"/>
        <v>909.53899999999999</v>
      </c>
      <c r="L155">
        <f t="shared" si="204"/>
        <v>673.54565995187045</v>
      </c>
      <c r="M155">
        <f t="shared" si="205"/>
        <v>68.134295118111822</v>
      </c>
      <c r="N155">
        <f t="shared" si="206"/>
        <v>92.006826459041491</v>
      </c>
      <c r="O155">
        <f t="shared" si="207"/>
        <v>6.4298250575215751E-2</v>
      </c>
      <c r="P155">
        <f t="shared" si="208"/>
        <v>2.9472219915425866</v>
      </c>
      <c r="Q155">
        <f t="shared" si="209"/>
        <v>6.3528998717402377E-2</v>
      </c>
      <c r="R155">
        <f t="shared" si="210"/>
        <v>3.9773971529003069E-2</v>
      </c>
      <c r="S155">
        <f t="shared" si="211"/>
        <v>193.80863100000002</v>
      </c>
      <c r="T155">
        <f t="shared" si="212"/>
        <v>27.556585189544659</v>
      </c>
      <c r="U155">
        <f t="shared" si="213"/>
        <v>26.2715</v>
      </c>
      <c r="V155">
        <f t="shared" si="214"/>
        <v>3.4288495806157169</v>
      </c>
      <c r="W155">
        <f t="shared" si="215"/>
        <v>61.310587552944995</v>
      </c>
      <c r="X155">
        <f t="shared" si="216"/>
        <v>2.1476476880089499</v>
      </c>
      <c r="Y155">
        <f t="shared" si="217"/>
        <v>3.5028985591670287</v>
      </c>
      <c r="Z155">
        <f t="shared" si="218"/>
        <v>1.281201892606767</v>
      </c>
      <c r="AA155">
        <f t="shared" si="219"/>
        <v>-36.489519926875168</v>
      </c>
      <c r="AB155">
        <f t="shared" si="220"/>
        <v>57.566075976514512</v>
      </c>
      <c r="AC155">
        <f t="shared" si="221"/>
        <v>4.1922736778473118</v>
      </c>
      <c r="AD155">
        <f t="shared" si="222"/>
        <v>219.07746072748665</v>
      </c>
      <c r="AE155">
        <f t="shared" si="223"/>
        <v>15.514616849231942</v>
      </c>
      <c r="AF155">
        <f t="shared" si="224"/>
        <v>0.82903382396194325</v>
      </c>
      <c r="AG155">
        <f t="shared" si="225"/>
        <v>8.731449086008368</v>
      </c>
      <c r="AH155">
        <v>949.49623177924002</v>
      </c>
      <c r="AI155">
        <v>928.42343636363603</v>
      </c>
      <c r="AJ155">
        <v>1.71413977220886</v>
      </c>
      <c r="AK155">
        <v>66.499915544852101</v>
      </c>
      <c r="AL155">
        <f t="shared" si="226"/>
        <v>0.82742675571145508</v>
      </c>
      <c r="AM155">
        <v>20.014503113073602</v>
      </c>
      <c r="AN155">
        <v>21.232261212121202</v>
      </c>
      <c r="AO155">
        <v>-5.4053994490669405E-4</v>
      </c>
      <c r="AP155">
        <v>79.88</v>
      </c>
      <c r="AQ155">
        <v>0</v>
      </c>
      <c r="AR155">
        <v>0</v>
      </c>
      <c r="AS155">
        <f t="shared" si="227"/>
        <v>1</v>
      </c>
      <c r="AT155">
        <f t="shared" si="228"/>
        <v>0</v>
      </c>
      <c r="AU155">
        <f t="shared" si="229"/>
        <v>53479.158394070852</v>
      </c>
      <c r="AV155" t="s">
        <v>286</v>
      </c>
      <c r="AW155" t="s">
        <v>286</v>
      </c>
      <c r="AX155">
        <v>0</v>
      </c>
      <c r="AY155">
        <v>0</v>
      </c>
      <c r="AZ155" t="e">
        <f t="shared" si="230"/>
        <v>#DIV/0!</v>
      </c>
      <c r="BA155">
        <v>0</v>
      </c>
      <c r="BB155" t="s">
        <v>286</v>
      </c>
      <c r="BC155" t="s">
        <v>286</v>
      </c>
      <c r="BD155">
        <v>0</v>
      </c>
      <c r="BE155">
        <v>0</v>
      </c>
      <c r="BF155" t="e">
        <f t="shared" si="231"/>
        <v>#DIV/0!</v>
      </c>
      <c r="BG155">
        <v>0.5</v>
      </c>
      <c r="BH155">
        <f t="shared" si="232"/>
        <v>1009.1631000000001</v>
      </c>
      <c r="BI155">
        <f t="shared" si="233"/>
        <v>8.731449086008368</v>
      </c>
      <c r="BJ155" t="e">
        <f t="shared" si="234"/>
        <v>#DIV/0!</v>
      </c>
      <c r="BK155">
        <f t="shared" si="235"/>
        <v>8.6521684017265062E-3</v>
      </c>
      <c r="BL155" t="e">
        <f t="shared" si="236"/>
        <v>#DIV/0!</v>
      </c>
      <c r="BM155" t="e">
        <f t="shared" si="237"/>
        <v>#DIV/0!</v>
      </c>
      <c r="BN155" t="s">
        <v>286</v>
      </c>
      <c r="BO155">
        <v>0</v>
      </c>
      <c r="BP155" t="e">
        <f t="shared" si="238"/>
        <v>#DIV/0!</v>
      </c>
      <c r="BQ155" t="e">
        <f t="shared" si="239"/>
        <v>#DIV/0!</v>
      </c>
      <c r="BR155" t="e">
        <f t="shared" si="240"/>
        <v>#DIV/0!</v>
      </c>
      <c r="BS155" t="e">
        <f t="shared" si="241"/>
        <v>#DIV/0!</v>
      </c>
      <c r="BT155" t="e">
        <f t="shared" si="242"/>
        <v>#DIV/0!</v>
      </c>
      <c r="BU155" t="e">
        <f t="shared" si="243"/>
        <v>#DIV/0!</v>
      </c>
      <c r="BV155" t="e">
        <f t="shared" si="244"/>
        <v>#DIV/0!</v>
      </c>
      <c r="BW155" t="e">
        <f t="shared" si="245"/>
        <v>#DIV/0!</v>
      </c>
      <c r="BX155">
        <f t="shared" si="246"/>
        <v>1199.97</v>
      </c>
      <c r="BY155">
        <f t="shared" si="247"/>
        <v>1009.1631000000001</v>
      </c>
      <c r="BZ155">
        <f t="shared" si="248"/>
        <v>0.84099027475686894</v>
      </c>
      <c r="CA155">
        <f t="shared" si="249"/>
        <v>0.16151123028075703</v>
      </c>
      <c r="CB155">
        <v>9</v>
      </c>
      <c r="CC155">
        <v>0.5</v>
      </c>
      <c r="CD155" t="s">
        <v>287</v>
      </c>
      <c r="CE155">
        <v>2</v>
      </c>
      <c r="CF155" t="b">
        <v>1</v>
      </c>
      <c r="CG155">
        <v>1617086731.5</v>
      </c>
      <c r="CH155">
        <v>909.53899999999999</v>
      </c>
      <c r="CI155">
        <v>933.94299999999998</v>
      </c>
      <c r="CJ155">
        <v>21.230699999999999</v>
      </c>
      <c r="CK155">
        <v>20.013500000000001</v>
      </c>
      <c r="CL155">
        <v>905.17700000000002</v>
      </c>
      <c r="CM155">
        <v>21.2483</v>
      </c>
      <c r="CN155">
        <v>599.97500000000002</v>
      </c>
      <c r="CO155">
        <v>101.11199999999999</v>
      </c>
      <c r="CP155">
        <v>4.5648500000000002E-2</v>
      </c>
      <c r="CQ155">
        <v>26.633800000000001</v>
      </c>
      <c r="CR155">
        <v>26.2715</v>
      </c>
      <c r="CS155">
        <v>999.9</v>
      </c>
      <c r="CT155">
        <v>0</v>
      </c>
      <c r="CU155">
        <v>0</v>
      </c>
      <c r="CV155">
        <v>9990</v>
      </c>
      <c r="CW155">
        <v>0</v>
      </c>
      <c r="CX155">
        <v>43.683399999999999</v>
      </c>
      <c r="CY155">
        <v>1199.97</v>
      </c>
      <c r="CZ155">
        <v>0.96699000000000002</v>
      </c>
      <c r="DA155">
        <v>3.3009499999999997E-2</v>
      </c>
      <c r="DB155">
        <v>0</v>
      </c>
      <c r="DC155">
        <v>2.6400999999999999</v>
      </c>
      <c r="DD155">
        <v>0</v>
      </c>
      <c r="DE155">
        <v>3576.61</v>
      </c>
      <c r="DF155">
        <v>10372</v>
      </c>
      <c r="DG155">
        <v>39.811999999999998</v>
      </c>
      <c r="DH155">
        <v>42.686999999999998</v>
      </c>
      <c r="DI155">
        <v>41.5</v>
      </c>
      <c r="DJ155">
        <v>40.875</v>
      </c>
      <c r="DK155">
        <v>39.936999999999998</v>
      </c>
      <c r="DL155">
        <v>1160.3599999999999</v>
      </c>
      <c r="DM155">
        <v>39.61</v>
      </c>
      <c r="DN155">
        <v>0</v>
      </c>
      <c r="DO155">
        <v>1617086732.5</v>
      </c>
      <c r="DP155">
        <v>0</v>
      </c>
      <c r="DQ155">
        <v>2.6405319999999999</v>
      </c>
      <c r="DR155">
        <v>0.99856153101442702</v>
      </c>
      <c r="DS155">
        <v>-15.787692292648901</v>
      </c>
      <c r="DT155">
        <v>3580.5803999999998</v>
      </c>
      <c r="DU155">
        <v>15</v>
      </c>
      <c r="DV155">
        <v>1617085932.5</v>
      </c>
      <c r="DW155" t="s">
        <v>288</v>
      </c>
      <c r="DX155">
        <v>1617085932.5</v>
      </c>
      <c r="DY155">
        <v>1617085930.5</v>
      </c>
      <c r="DZ155">
        <v>3</v>
      </c>
      <c r="EA155">
        <v>4.1000000000000002E-2</v>
      </c>
      <c r="EB155">
        <v>4.0000000000000001E-3</v>
      </c>
      <c r="EC155">
        <v>4.3620000000000001</v>
      </c>
      <c r="ED155">
        <v>-1.7999999999999999E-2</v>
      </c>
      <c r="EE155">
        <v>400</v>
      </c>
      <c r="EF155">
        <v>20</v>
      </c>
      <c r="EG155">
        <v>0.24</v>
      </c>
      <c r="EH155">
        <v>0.04</v>
      </c>
      <c r="EI155">
        <v>100</v>
      </c>
      <c r="EJ155">
        <v>100</v>
      </c>
      <c r="EK155">
        <v>4.3620000000000001</v>
      </c>
      <c r="EL155">
        <v>-1.7600000000000001E-2</v>
      </c>
      <c r="EM155">
        <v>4.3617000000000399</v>
      </c>
      <c r="EN155">
        <v>0</v>
      </c>
      <c r="EO155">
        <v>0</v>
      </c>
      <c r="EP155">
        <v>0</v>
      </c>
      <c r="EQ155">
        <v>-1.7669999999998999E-2</v>
      </c>
      <c r="ER155">
        <v>0</v>
      </c>
      <c r="ES155">
        <v>0</v>
      </c>
      <c r="ET155">
        <v>0</v>
      </c>
      <c r="EU155">
        <v>-1</v>
      </c>
      <c r="EV155">
        <v>-1</v>
      </c>
      <c r="EW155">
        <v>-1</v>
      </c>
      <c r="EX155">
        <v>-1</v>
      </c>
      <c r="EY155">
        <v>13.3</v>
      </c>
      <c r="EZ155">
        <v>13.3</v>
      </c>
      <c r="FA155">
        <v>18</v>
      </c>
      <c r="FB155">
        <v>645.91600000000005</v>
      </c>
      <c r="FC155">
        <v>394.858</v>
      </c>
      <c r="FD155">
        <v>25.0002</v>
      </c>
      <c r="FE155">
        <v>27.0261</v>
      </c>
      <c r="FF155">
        <v>30.0002</v>
      </c>
      <c r="FG155">
        <v>26.9985</v>
      </c>
      <c r="FH155">
        <v>27.0366</v>
      </c>
      <c r="FI155">
        <v>41.547699999999999</v>
      </c>
      <c r="FJ155">
        <v>16.949300000000001</v>
      </c>
      <c r="FK155">
        <v>54.363999999999997</v>
      </c>
      <c r="FL155">
        <v>25</v>
      </c>
      <c r="FM155">
        <v>945.70299999999997</v>
      </c>
      <c r="FN155">
        <v>20</v>
      </c>
      <c r="FO155">
        <v>97.053600000000003</v>
      </c>
      <c r="FP155">
        <v>99.616</v>
      </c>
    </row>
    <row r="156" spans="1:172" x14ac:dyDescent="0.15">
      <c r="A156">
        <v>140</v>
      </c>
      <c r="B156">
        <v>1617086735.5</v>
      </c>
      <c r="C156">
        <v>557.5</v>
      </c>
      <c r="D156" t="s">
        <v>565</v>
      </c>
      <c r="E156" t="s">
        <v>566</v>
      </c>
      <c r="F156">
        <v>0</v>
      </c>
      <c r="G156">
        <v>1617086735.5</v>
      </c>
      <c r="H156">
        <f t="shared" si="200"/>
        <v>8.234880210306587E-4</v>
      </c>
      <c r="I156">
        <f t="shared" si="201"/>
        <v>0.82348802103065866</v>
      </c>
      <c r="J156">
        <f t="shared" si="202"/>
        <v>8.7411585711428703</v>
      </c>
      <c r="K156">
        <f t="shared" si="203"/>
        <v>916.27599999999995</v>
      </c>
      <c r="L156">
        <f t="shared" si="204"/>
        <v>678.14316482460777</v>
      </c>
      <c r="M156">
        <f t="shared" si="205"/>
        <v>68.599306188977238</v>
      </c>
      <c r="N156">
        <f t="shared" si="206"/>
        <v>92.688242155869986</v>
      </c>
      <c r="O156">
        <f t="shared" si="207"/>
        <v>6.3791354649235965E-2</v>
      </c>
      <c r="P156">
        <f t="shared" si="208"/>
        <v>2.9494229470216018</v>
      </c>
      <c r="Q156">
        <f t="shared" si="209"/>
        <v>6.3034664608776755E-2</v>
      </c>
      <c r="R156">
        <f t="shared" si="210"/>
        <v>3.9463903016938411E-2</v>
      </c>
      <c r="S156">
        <f t="shared" si="211"/>
        <v>193.80863100000002</v>
      </c>
      <c r="T156">
        <f t="shared" si="212"/>
        <v>27.554762900924256</v>
      </c>
      <c r="U156">
        <f t="shared" si="213"/>
        <v>26.2883</v>
      </c>
      <c r="V156">
        <f t="shared" si="214"/>
        <v>3.4322527902697089</v>
      </c>
      <c r="W156">
        <f t="shared" si="215"/>
        <v>61.304902164625652</v>
      </c>
      <c r="X156">
        <f t="shared" si="216"/>
        <v>2.1471703154949995</v>
      </c>
      <c r="Y156">
        <f t="shared" si="217"/>
        <v>3.5024447306498869</v>
      </c>
      <c r="Z156">
        <f t="shared" si="218"/>
        <v>1.2850824747747094</v>
      </c>
      <c r="AA156">
        <f t="shared" si="219"/>
        <v>-36.315821727452047</v>
      </c>
      <c r="AB156">
        <f t="shared" si="220"/>
        <v>54.587889229477042</v>
      </c>
      <c r="AC156">
        <f t="shared" si="221"/>
        <v>3.9727097889577387</v>
      </c>
      <c r="AD156">
        <f t="shared" si="222"/>
        <v>216.05340829098273</v>
      </c>
      <c r="AE156">
        <f t="shared" si="223"/>
        <v>15.498239308034615</v>
      </c>
      <c r="AF156">
        <f t="shared" si="224"/>
        <v>0.82734365066229154</v>
      </c>
      <c r="AG156">
        <f t="shared" si="225"/>
        <v>8.7411585711428703</v>
      </c>
      <c r="AH156">
        <v>956.43263396012605</v>
      </c>
      <c r="AI156">
        <v>935.29475151515101</v>
      </c>
      <c r="AJ156">
        <v>1.72539761169369</v>
      </c>
      <c r="AK156">
        <v>66.499915544852101</v>
      </c>
      <c r="AL156">
        <f t="shared" si="226"/>
        <v>0.82348802103065866</v>
      </c>
      <c r="AM156">
        <v>20.012121708744601</v>
      </c>
      <c r="AN156">
        <v>21.226556969697</v>
      </c>
      <c r="AO156">
        <v>-9.9919191919076991E-4</v>
      </c>
      <c r="AP156">
        <v>79.88</v>
      </c>
      <c r="AQ156">
        <v>0</v>
      </c>
      <c r="AR156">
        <v>0</v>
      </c>
      <c r="AS156">
        <f t="shared" si="227"/>
        <v>1</v>
      </c>
      <c r="AT156">
        <f t="shared" si="228"/>
        <v>0</v>
      </c>
      <c r="AU156">
        <f t="shared" si="229"/>
        <v>53543.73676835384</v>
      </c>
      <c r="AV156" t="s">
        <v>286</v>
      </c>
      <c r="AW156" t="s">
        <v>286</v>
      </c>
      <c r="AX156">
        <v>0</v>
      </c>
      <c r="AY156">
        <v>0</v>
      </c>
      <c r="AZ156" t="e">
        <f t="shared" si="230"/>
        <v>#DIV/0!</v>
      </c>
      <c r="BA156">
        <v>0</v>
      </c>
      <c r="BB156" t="s">
        <v>286</v>
      </c>
      <c r="BC156" t="s">
        <v>286</v>
      </c>
      <c r="BD156">
        <v>0</v>
      </c>
      <c r="BE156">
        <v>0</v>
      </c>
      <c r="BF156" t="e">
        <f t="shared" si="231"/>
        <v>#DIV/0!</v>
      </c>
      <c r="BG156">
        <v>0.5</v>
      </c>
      <c r="BH156">
        <f t="shared" si="232"/>
        <v>1009.1631000000001</v>
      </c>
      <c r="BI156">
        <f t="shared" si="233"/>
        <v>8.7411585711428703</v>
      </c>
      <c r="BJ156" t="e">
        <f t="shared" si="234"/>
        <v>#DIV/0!</v>
      </c>
      <c r="BK156">
        <f t="shared" si="235"/>
        <v>8.6617897257072422E-3</v>
      </c>
      <c r="BL156" t="e">
        <f t="shared" si="236"/>
        <v>#DIV/0!</v>
      </c>
      <c r="BM156" t="e">
        <f t="shared" si="237"/>
        <v>#DIV/0!</v>
      </c>
      <c r="BN156" t="s">
        <v>286</v>
      </c>
      <c r="BO156">
        <v>0</v>
      </c>
      <c r="BP156" t="e">
        <f t="shared" si="238"/>
        <v>#DIV/0!</v>
      </c>
      <c r="BQ156" t="e">
        <f t="shared" si="239"/>
        <v>#DIV/0!</v>
      </c>
      <c r="BR156" t="e">
        <f t="shared" si="240"/>
        <v>#DIV/0!</v>
      </c>
      <c r="BS156" t="e">
        <f t="shared" si="241"/>
        <v>#DIV/0!</v>
      </c>
      <c r="BT156" t="e">
        <f t="shared" si="242"/>
        <v>#DIV/0!</v>
      </c>
      <c r="BU156" t="e">
        <f t="shared" si="243"/>
        <v>#DIV/0!</v>
      </c>
      <c r="BV156" t="e">
        <f t="shared" si="244"/>
        <v>#DIV/0!</v>
      </c>
      <c r="BW156" t="e">
        <f t="shared" si="245"/>
        <v>#DIV/0!</v>
      </c>
      <c r="BX156">
        <f t="shared" si="246"/>
        <v>1199.97</v>
      </c>
      <c r="BY156">
        <f t="shared" si="247"/>
        <v>1009.1631000000001</v>
      </c>
      <c r="BZ156">
        <f t="shared" si="248"/>
        <v>0.84099027475686894</v>
      </c>
      <c r="CA156">
        <f t="shared" si="249"/>
        <v>0.16151123028075703</v>
      </c>
      <c r="CB156">
        <v>9</v>
      </c>
      <c r="CC156">
        <v>0.5</v>
      </c>
      <c r="CD156" t="s">
        <v>287</v>
      </c>
      <c r="CE156">
        <v>2</v>
      </c>
      <c r="CF156" t="b">
        <v>1</v>
      </c>
      <c r="CG156">
        <v>1617086735.5</v>
      </c>
      <c r="CH156">
        <v>916.27599999999995</v>
      </c>
      <c r="CI156">
        <v>940.66099999999994</v>
      </c>
      <c r="CJ156">
        <v>21.225999999999999</v>
      </c>
      <c r="CK156">
        <v>20.011299999999999</v>
      </c>
      <c r="CL156">
        <v>911.91399999999999</v>
      </c>
      <c r="CM156">
        <v>21.2437</v>
      </c>
      <c r="CN156">
        <v>599.98699999999997</v>
      </c>
      <c r="CO156">
        <v>101.11199999999999</v>
      </c>
      <c r="CP156">
        <v>4.5557500000000001E-2</v>
      </c>
      <c r="CQ156">
        <v>26.631599999999999</v>
      </c>
      <c r="CR156">
        <v>26.2883</v>
      </c>
      <c r="CS156">
        <v>999.9</v>
      </c>
      <c r="CT156">
        <v>0</v>
      </c>
      <c r="CU156">
        <v>0</v>
      </c>
      <c r="CV156">
        <v>10002.5</v>
      </c>
      <c r="CW156">
        <v>0</v>
      </c>
      <c r="CX156">
        <v>42.757300000000001</v>
      </c>
      <c r="CY156">
        <v>1199.97</v>
      </c>
      <c r="CZ156">
        <v>0.96699000000000002</v>
      </c>
      <c r="DA156">
        <v>3.3009499999999997E-2</v>
      </c>
      <c r="DB156">
        <v>0</v>
      </c>
      <c r="DC156">
        <v>2.9695</v>
      </c>
      <c r="DD156">
        <v>0</v>
      </c>
      <c r="DE156">
        <v>3574.81</v>
      </c>
      <c r="DF156">
        <v>10372</v>
      </c>
      <c r="DG156">
        <v>39.875</v>
      </c>
      <c r="DH156">
        <v>42.686999999999998</v>
      </c>
      <c r="DI156">
        <v>41.5</v>
      </c>
      <c r="DJ156">
        <v>41</v>
      </c>
      <c r="DK156">
        <v>39.936999999999998</v>
      </c>
      <c r="DL156">
        <v>1160.3599999999999</v>
      </c>
      <c r="DM156">
        <v>39.61</v>
      </c>
      <c r="DN156">
        <v>0</v>
      </c>
      <c r="DO156">
        <v>1617086736.0999999</v>
      </c>
      <c r="DP156">
        <v>0</v>
      </c>
      <c r="DQ156">
        <v>2.6548720000000001</v>
      </c>
      <c r="DR156">
        <v>0.68329230493916204</v>
      </c>
      <c r="DS156">
        <v>-30.1207692807704</v>
      </c>
      <c r="DT156">
        <v>3579.1808000000001</v>
      </c>
      <c r="DU156">
        <v>15</v>
      </c>
      <c r="DV156">
        <v>1617085932.5</v>
      </c>
      <c r="DW156" t="s">
        <v>288</v>
      </c>
      <c r="DX156">
        <v>1617085932.5</v>
      </c>
      <c r="DY156">
        <v>1617085930.5</v>
      </c>
      <c r="DZ156">
        <v>3</v>
      </c>
      <c r="EA156">
        <v>4.1000000000000002E-2</v>
      </c>
      <c r="EB156">
        <v>4.0000000000000001E-3</v>
      </c>
      <c r="EC156">
        <v>4.3620000000000001</v>
      </c>
      <c r="ED156">
        <v>-1.7999999999999999E-2</v>
      </c>
      <c r="EE156">
        <v>400</v>
      </c>
      <c r="EF156">
        <v>20</v>
      </c>
      <c r="EG156">
        <v>0.24</v>
      </c>
      <c r="EH156">
        <v>0.04</v>
      </c>
      <c r="EI156">
        <v>100</v>
      </c>
      <c r="EJ156">
        <v>100</v>
      </c>
      <c r="EK156">
        <v>4.3620000000000001</v>
      </c>
      <c r="EL156">
        <v>-1.77E-2</v>
      </c>
      <c r="EM156">
        <v>4.3617000000000399</v>
      </c>
      <c r="EN156">
        <v>0</v>
      </c>
      <c r="EO156">
        <v>0</v>
      </c>
      <c r="EP156">
        <v>0</v>
      </c>
      <c r="EQ156">
        <v>-1.7669999999998999E-2</v>
      </c>
      <c r="ER156">
        <v>0</v>
      </c>
      <c r="ES156">
        <v>0</v>
      </c>
      <c r="ET156">
        <v>0</v>
      </c>
      <c r="EU156">
        <v>-1</v>
      </c>
      <c r="EV156">
        <v>-1</v>
      </c>
      <c r="EW156">
        <v>-1</v>
      </c>
      <c r="EX156">
        <v>-1</v>
      </c>
      <c r="EY156">
        <v>13.4</v>
      </c>
      <c r="EZ156">
        <v>13.4</v>
      </c>
      <c r="FA156">
        <v>18</v>
      </c>
      <c r="FB156">
        <v>646.02300000000002</v>
      </c>
      <c r="FC156">
        <v>394.82</v>
      </c>
      <c r="FD156">
        <v>25</v>
      </c>
      <c r="FE156">
        <v>27.0275</v>
      </c>
      <c r="FF156">
        <v>30.0002</v>
      </c>
      <c r="FG156">
        <v>26.999300000000002</v>
      </c>
      <c r="FH156">
        <v>27.037400000000002</v>
      </c>
      <c r="FI156">
        <v>41.784500000000001</v>
      </c>
      <c r="FJ156">
        <v>16.949300000000001</v>
      </c>
      <c r="FK156">
        <v>54.363999999999997</v>
      </c>
      <c r="FL156">
        <v>25</v>
      </c>
      <c r="FM156">
        <v>952.42499999999995</v>
      </c>
      <c r="FN156">
        <v>20</v>
      </c>
      <c r="FO156">
        <v>97.0535</v>
      </c>
      <c r="FP156">
        <v>99.616</v>
      </c>
    </row>
    <row r="157" spans="1:172" x14ac:dyDescent="0.15">
      <c r="A157">
        <v>141</v>
      </c>
      <c r="B157">
        <v>1617086739.5</v>
      </c>
      <c r="C157">
        <v>561.5</v>
      </c>
      <c r="D157" t="s">
        <v>567</v>
      </c>
      <c r="E157" t="s">
        <v>568</v>
      </c>
      <c r="F157">
        <v>0</v>
      </c>
      <c r="G157">
        <v>1617086739.5</v>
      </c>
      <c r="H157">
        <f t="shared" si="200"/>
        <v>8.2190345538562788E-4</v>
      </c>
      <c r="I157">
        <f t="shared" si="201"/>
        <v>0.82190345538562792</v>
      </c>
      <c r="J157">
        <f t="shared" si="202"/>
        <v>8.7997556456333292</v>
      </c>
      <c r="K157">
        <f t="shared" si="203"/>
        <v>922.94600000000003</v>
      </c>
      <c r="L157">
        <f t="shared" si="204"/>
        <v>682.6149770112994</v>
      </c>
      <c r="M157">
        <f t="shared" si="205"/>
        <v>69.053026013829836</v>
      </c>
      <c r="N157">
        <f t="shared" si="206"/>
        <v>93.364804895432613</v>
      </c>
      <c r="O157">
        <f t="shared" si="207"/>
        <v>6.362319575558173E-2</v>
      </c>
      <c r="P157">
        <f t="shared" si="208"/>
        <v>2.9467071401198845</v>
      </c>
      <c r="Q157">
        <f t="shared" si="209"/>
        <v>6.2869779567722578E-2</v>
      </c>
      <c r="R157">
        <f t="shared" si="210"/>
        <v>3.9360560219880714E-2</v>
      </c>
      <c r="S157">
        <f t="shared" si="211"/>
        <v>193.80863100000002</v>
      </c>
      <c r="T157">
        <f t="shared" si="212"/>
        <v>27.558164437643743</v>
      </c>
      <c r="U157">
        <f t="shared" si="213"/>
        <v>26.2898</v>
      </c>
      <c r="V157">
        <f t="shared" si="214"/>
        <v>3.4325567916634956</v>
      </c>
      <c r="W157">
        <f t="shared" si="215"/>
        <v>61.279397640218569</v>
      </c>
      <c r="X157">
        <f t="shared" si="216"/>
        <v>2.1465551370054503</v>
      </c>
      <c r="Y157">
        <f t="shared" si="217"/>
        <v>3.5028985591670287</v>
      </c>
      <c r="Z157">
        <f t="shared" si="218"/>
        <v>1.2860016546580453</v>
      </c>
      <c r="AA157">
        <f t="shared" si="219"/>
        <v>-36.245942382506186</v>
      </c>
      <c r="AB157">
        <f t="shared" si="220"/>
        <v>54.648829116321458</v>
      </c>
      <c r="AC157">
        <f t="shared" si="221"/>
        <v>3.9808840585635092</v>
      </c>
      <c r="AD157">
        <f t="shared" si="222"/>
        <v>216.1924017923788</v>
      </c>
      <c r="AE157">
        <f t="shared" si="223"/>
        <v>15.550715448374971</v>
      </c>
      <c r="AF157">
        <f t="shared" si="224"/>
        <v>0.82394141689582212</v>
      </c>
      <c r="AG157">
        <f t="shared" si="225"/>
        <v>8.7997556456333292</v>
      </c>
      <c r="AH157">
        <v>963.23655309176399</v>
      </c>
      <c r="AI157">
        <v>942.09765454545402</v>
      </c>
      <c r="AJ157">
        <v>1.70609793544151</v>
      </c>
      <c r="AK157">
        <v>66.499915544852101</v>
      </c>
      <c r="AL157">
        <f t="shared" si="226"/>
        <v>0.82190345538562792</v>
      </c>
      <c r="AM157">
        <v>20.011412863376599</v>
      </c>
      <c r="AN157">
        <v>21.220143636363598</v>
      </c>
      <c r="AO157">
        <v>-3.9317748917674401E-4</v>
      </c>
      <c r="AP157">
        <v>79.88</v>
      </c>
      <c r="AQ157">
        <v>0</v>
      </c>
      <c r="AR157">
        <v>0</v>
      </c>
      <c r="AS157">
        <f t="shared" si="227"/>
        <v>1</v>
      </c>
      <c r="AT157">
        <f t="shared" si="228"/>
        <v>0</v>
      </c>
      <c r="AU157">
        <f t="shared" si="229"/>
        <v>53464.191608191912</v>
      </c>
      <c r="AV157" t="s">
        <v>286</v>
      </c>
      <c r="AW157" t="s">
        <v>286</v>
      </c>
      <c r="AX157">
        <v>0</v>
      </c>
      <c r="AY157">
        <v>0</v>
      </c>
      <c r="AZ157" t="e">
        <f t="shared" si="230"/>
        <v>#DIV/0!</v>
      </c>
      <c r="BA157">
        <v>0</v>
      </c>
      <c r="BB157" t="s">
        <v>286</v>
      </c>
      <c r="BC157" t="s">
        <v>286</v>
      </c>
      <c r="BD157">
        <v>0</v>
      </c>
      <c r="BE157">
        <v>0</v>
      </c>
      <c r="BF157" t="e">
        <f t="shared" si="231"/>
        <v>#DIV/0!</v>
      </c>
      <c r="BG157">
        <v>0.5</v>
      </c>
      <c r="BH157">
        <f t="shared" si="232"/>
        <v>1009.1631000000001</v>
      </c>
      <c r="BI157">
        <f t="shared" si="233"/>
        <v>8.7997556456333292</v>
      </c>
      <c r="BJ157" t="e">
        <f t="shared" si="234"/>
        <v>#DIV/0!</v>
      </c>
      <c r="BK157">
        <f t="shared" si="235"/>
        <v>8.7198547446228746E-3</v>
      </c>
      <c r="BL157" t="e">
        <f t="shared" si="236"/>
        <v>#DIV/0!</v>
      </c>
      <c r="BM157" t="e">
        <f t="shared" si="237"/>
        <v>#DIV/0!</v>
      </c>
      <c r="BN157" t="s">
        <v>286</v>
      </c>
      <c r="BO157">
        <v>0</v>
      </c>
      <c r="BP157" t="e">
        <f t="shared" si="238"/>
        <v>#DIV/0!</v>
      </c>
      <c r="BQ157" t="e">
        <f t="shared" si="239"/>
        <v>#DIV/0!</v>
      </c>
      <c r="BR157" t="e">
        <f t="shared" si="240"/>
        <v>#DIV/0!</v>
      </c>
      <c r="BS157" t="e">
        <f t="shared" si="241"/>
        <v>#DIV/0!</v>
      </c>
      <c r="BT157" t="e">
        <f t="shared" si="242"/>
        <v>#DIV/0!</v>
      </c>
      <c r="BU157" t="e">
        <f t="shared" si="243"/>
        <v>#DIV/0!</v>
      </c>
      <c r="BV157" t="e">
        <f t="shared" si="244"/>
        <v>#DIV/0!</v>
      </c>
      <c r="BW157" t="e">
        <f t="shared" si="245"/>
        <v>#DIV/0!</v>
      </c>
      <c r="BX157">
        <f t="shared" si="246"/>
        <v>1199.97</v>
      </c>
      <c r="BY157">
        <f t="shared" si="247"/>
        <v>1009.1631000000001</v>
      </c>
      <c r="BZ157">
        <f t="shared" si="248"/>
        <v>0.84099027475686894</v>
      </c>
      <c r="CA157">
        <f t="shared" si="249"/>
        <v>0.16151123028075703</v>
      </c>
      <c r="CB157">
        <v>9</v>
      </c>
      <c r="CC157">
        <v>0.5</v>
      </c>
      <c r="CD157" t="s">
        <v>287</v>
      </c>
      <c r="CE157">
        <v>2</v>
      </c>
      <c r="CF157" t="b">
        <v>1</v>
      </c>
      <c r="CG157">
        <v>1617086739.5</v>
      </c>
      <c r="CH157">
        <v>922.94600000000003</v>
      </c>
      <c r="CI157">
        <v>947.41099999999994</v>
      </c>
      <c r="CJ157">
        <v>21.2195</v>
      </c>
      <c r="CK157">
        <v>20.009899999999998</v>
      </c>
      <c r="CL157">
        <v>918.58399999999995</v>
      </c>
      <c r="CM157">
        <v>21.237100000000002</v>
      </c>
      <c r="CN157">
        <v>600.04300000000001</v>
      </c>
      <c r="CO157">
        <v>101.114</v>
      </c>
      <c r="CP157">
        <v>4.5553099999999999E-2</v>
      </c>
      <c r="CQ157">
        <v>26.633800000000001</v>
      </c>
      <c r="CR157">
        <v>26.2898</v>
      </c>
      <c r="CS157">
        <v>999.9</v>
      </c>
      <c r="CT157">
        <v>0</v>
      </c>
      <c r="CU157">
        <v>0</v>
      </c>
      <c r="CV157">
        <v>9986.8799999999992</v>
      </c>
      <c r="CW157">
        <v>0</v>
      </c>
      <c r="CX157">
        <v>42.299700000000001</v>
      </c>
      <c r="CY157">
        <v>1199.97</v>
      </c>
      <c r="CZ157">
        <v>0.96699000000000002</v>
      </c>
      <c r="DA157">
        <v>3.3009499999999997E-2</v>
      </c>
      <c r="DB157">
        <v>0</v>
      </c>
      <c r="DC157">
        <v>2.9226999999999999</v>
      </c>
      <c r="DD157">
        <v>0</v>
      </c>
      <c r="DE157">
        <v>3573.69</v>
      </c>
      <c r="DF157">
        <v>10372</v>
      </c>
      <c r="DG157">
        <v>39.875</v>
      </c>
      <c r="DH157">
        <v>42.686999999999998</v>
      </c>
      <c r="DI157">
        <v>41.5</v>
      </c>
      <c r="DJ157">
        <v>40.936999999999998</v>
      </c>
      <c r="DK157">
        <v>39.936999999999998</v>
      </c>
      <c r="DL157">
        <v>1160.3599999999999</v>
      </c>
      <c r="DM157">
        <v>39.61</v>
      </c>
      <c r="DN157">
        <v>0</v>
      </c>
      <c r="DO157">
        <v>1617086740.3</v>
      </c>
      <c r="DP157">
        <v>0</v>
      </c>
      <c r="DQ157">
        <v>2.7197807692307698</v>
      </c>
      <c r="DR157">
        <v>0.101432467272269</v>
      </c>
      <c r="DS157">
        <v>-32.913162423008899</v>
      </c>
      <c r="DT157">
        <v>3577.4188461538502</v>
      </c>
      <c r="DU157">
        <v>15</v>
      </c>
      <c r="DV157">
        <v>1617085932.5</v>
      </c>
      <c r="DW157" t="s">
        <v>288</v>
      </c>
      <c r="DX157">
        <v>1617085932.5</v>
      </c>
      <c r="DY157">
        <v>1617085930.5</v>
      </c>
      <c r="DZ157">
        <v>3</v>
      </c>
      <c r="EA157">
        <v>4.1000000000000002E-2</v>
      </c>
      <c r="EB157">
        <v>4.0000000000000001E-3</v>
      </c>
      <c r="EC157">
        <v>4.3620000000000001</v>
      </c>
      <c r="ED157">
        <v>-1.7999999999999999E-2</v>
      </c>
      <c r="EE157">
        <v>400</v>
      </c>
      <c r="EF157">
        <v>20</v>
      </c>
      <c r="EG157">
        <v>0.24</v>
      </c>
      <c r="EH157">
        <v>0.04</v>
      </c>
      <c r="EI157">
        <v>100</v>
      </c>
      <c r="EJ157">
        <v>100</v>
      </c>
      <c r="EK157">
        <v>4.3620000000000001</v>
      </c>
      <c r="EL157">
        <v>-1.7600000000000001E-2</v>
      </c>
      <c r="EM157">
        <v>4.3617000000000399</v>
      </c>
      <c r="EN157">
        <v>0</v>
      </c>
      <c r="EO157">
        <v>0</v>
      </c>
      <c r="EP157">
        <v>0</v>
      </c>
      <c r="EQ157">
        <v>-1.7669999999998999E-2</v>
      </c>
      <c r="ER157">
        <v>0</v>
      </c>
      <c r="ES157">
        <v>0</v>
      </c>
      <c r="ET157">
        <v>0</v>
      </c>
      <c r="EU157">
        <v>-1</v>
      </c>
      <c r="EV157">
        <v>-1</v>
      </c>
      <c r="EW157">
        <v>-1</v>
      </c>
      <c r="EX157">
        <v>-1</v>
      </c>
      <c r="EY157">
        <v>13.4</v>
      </c>
      <c r="EZ157">
        <v>13.5</v>
      </c>
      <c r="FA157">
        <v>18</v>
      </c>
      <c r="FB157">
        <v>645.75300000000004</v>
      </c>
      <c r="FC157">
        <v>394.745</v>
      </c>
      <c r="FD157">
        <v>24.9999</v>
      </c>
      <c r="FE157">
        <v>27.0275</v>
      </c>
      <c r="FF157">
        <v>30.0002</v>
      </c>
      <c r="FG157">
        <v>26.999300000000002</v>
      </c>
      <c r="FH157">
        <v>27.038799999999998</v>
      </c>
      <c r="FI157">
        <v>42.018999999999998</v>
      </c>
      <c r="FJ157">
        <v>16.949300000000001</v>
      </c>
      <c r="FK157">
        <v>54.363999999999997</v>
      </c>
      <c r="FL157">
        <v>25</v>
      </c>
      <c r="FM157">
        <v>959.149</v>
      </c>
      <c r="FN157">
        <v>20</v>
      </c>
      <c r="FO157">
        <v>97.053399999999996</v>
      </c>
      <c r="FP157">
        <v>99.614800000000002</v>
      </c>
    </row>
    <row r="158" spans="1:172" x14ac:dyDescent="0.15">
      <c r="A158">
        <v>142</v>
      </c>
      <c r="B158">
        <v>1617086743.5</v>
      </c>
      <c r="C158">
        <v>565.5</v>
      </c>
      <c r="D158" t="s">
        <v>569</v>
      </c>
      <c r="E158" t="s">
        <v>570</v>
      </c>
      <c r="F158">
        <v>0</v>
      </c>
      <c r="G158">
        <v>1617086743.5</v>
      </c>
      <c r="H158">
        <f t="shared" si="200"/>
        <v>8.2124482480404543E-4</v>
      </c>
      <c r="I158">
        <f t="shared" si="201"/>
        <v>0.82124482480404548</v>
      </c>
      <c r="J158">
        <f t="shared" si="202"/>
        <v>8.7648374194440688</v>
      </c>
      <c r="K158">
        <f t="shared" si="203"/>
        <v>929.71699999999998</v>
      </c>
      <c r="L158">
        <f t="shared" si="204"/>
        <v>689.49115618694395</v>
      </c>
      <c r="M158">
        <f t="shared" si="205"/>
        <v>69.745975234061277</v>
      </c>
      <c r="N158">
        <f t="shared" si="206"/>
        <v>94.046193739872095</v>
      </c>
      <c r="O158">
        <f t="shared" si="207"/>
        <v>6.3447276687326887E-2</v>
      </c>
      <c r="P158">
        <f t="shared" si="208"/>
        <v>2.9521670624977645</v>
      </c>
      <c r="Q158">
        <f t="shared" si="209"/>
        <v>6.2699362839006498E-2</v>
      </c>
      <c r="R158">
        <f t="shared" si="210"/>
        <v>3.9253564183780343E-2</v>
      </c>
      <c r="S158">
        <f t="shared" si="211"/>
        <v>193.80863100000002</v>
      </c>
      <c r="T158">
        <f t="shared" si="212"/>
        <v>27.555841595619185</v>
      </c>
      <c r="U158">
        <f t="shared" si="213"/>
        <v>26.299499999999998</v>
      </c>
      <c r="V158">
        <f t="shared" si="214"/>
        <v>3.4345232350703836</v>
      </c>
      <c r="W158">
        <f t="shared" si="215"/>
        <v>61.270216741113536</v>
      </c>
      <c r="X158">
        <f t="shared" si="216"/>
        <v>2.1461197831007999</v>
      </c>
      <c r="Y158">
        <f t="shared" si="217"/>
        <v>3.5027128958411384</v>
      </c>
      <c r="Z158">
        <f t="shared" si="218"/>
        <v>1.2884034519695837</v>
      </c>
      <c r="AA158">
        <f t="shared" si="219"/>
        <v>-36.216896773858402</v>
      </c>
      <c r="AB158">
        <f t="shared" si="220"/>
        <v>53.063020706504879</v>
      </c>
      <c r="AC158">
        <f t="shared" si="221"/>
        <v>3.8583872742291936</v>
      </c>
      <c r="AD158">
        <f t="shared" si="222"/>
        <v>214.5131422068757</v>
      </c>
      <c r="AE158">
        <f t="shared" si="223"/>
        <v>15.503286780515149</v>
      </c>
      <c r="AF158">
        <f t="shared" si="224"/>
        <v>0.82122886084502167</v>
      </c>
      <c r="AG158">
        <f t="shared" si="225"/>
        <v>8.7648374194440688</v>
      </c>
      <c r="AH158">
        <v>970.18466144473405</v>
      </c>
      <c r="AI158">
        <v>949.00706666666599</v>
      </c>
      <c r="AJ158">
        <v>1.7267050663947401</v>
      </c>
      <c r="AK158">
        <v>66.499915544852101</v>
      </c>
      <c r="AL158">
        <f t="shared" si="226"/>
        <v>0.82124482480404548</v>
      </c>
      <c r="AM158">
        <v>20.0088781516883</v>
      </c>
      <c r="AN158">
        <v>21.215573939393899</v>
      </c>
      <c r="AO158">
        <v>-1.98468319559549E-4</v>
      </c>
      <c r="AP158">
        <v>79.88</v>
      </c>
      <c r="AQ158">
        <v>0</v>
      </c>
      <c r="AR158">
        <v>0</v>
      </c>
      <c r="AS158">
        <f t="shared" si="227"/>
        <v>1</v>
      </c>
      <c r="AT158">
        <f t="shared" si="228"/>
        <v>0</v>
      </c>
      <c r="AU158">
        <f t="shared" si="229"/>
        <v>53623.575037089686</v>
      </c>
      <c r="AV158" t="s">
        <v>286</v>
      </c>
      <c r="AW158" t="s">
        <v>286</v>
      </c>
      <c r="AX158">
        <v>0</v>
      </c>
      <c r="AY158">
        <v>0</v>
      </c>
      <c r="AZ158" t="e">
        <f t="shared" si="230"/>
        <v>#DIV/0!</v>
      </c>
      <c r="BA158">
        <v>0</v>
      </c>
      <c r="BB158" t="s">
        <v>286</v>
      </c>
      <c r="BC158" t="s">
        <v>286</v>
      </c>
      <c r="BD158">
        <v>0</v>
      </c>
      <c r="BE158">
        <v>0</v>
      </c>
      <c r="BF158" t="e">
        <f t="shared" si="231"/>
        <v>#DIV/0!</v>
      </c>
      <c r="BG158">
        <v>0.5</v>
      </c>
      <c r="BH158">
        <f t="shared" si="232"/>
        <v>1009.1631000000001</v>
      </c>
      <c r="BI158">
        <f t="shared" si="233"/>
        <v>8.7648374194440688</v>
      </c>
      <c r="BJ158" t="e">
        <f t="shared" si="234"/>
        <v>#DIV/0!</v>
      </c>
      <c r="BK158">
        <f t="shared" si="235"/>
        <v>8.6852535724344926E-3</v>
      </c>
      <c r="BL158" t="e">
        <f t="shared" si="236"/>
        <v>#DIV/0!</v>
      </c>
      <c r="BM158" t="e">
        <f t="shared" si="237"/>
        <v>#DIV/0!</v>
      </c>
      <c r="BN158" t="s">
        <v>286</v>
      </c>
      <c r="BO158">
        <v>0</v>
      </c>
      <c r="BP158" t="e">
        <f t="shared" si="238"/>
        <v>#DIV/0!</v>
      </c>
      <c r="BQ158" t="e">
        <f t="shared" si="239"/>
        <v>#DIV/0!</v>
      </c>
      <c r="BR158" t="e">
        <f t="shared" si="240"/>
        <v>#DIV/0!</v>
      </c>
      <c r="BS158" t="e">
        <f t="shared" si="241"/>
        <v>#DIV/0!</v>
      </c>
      <c r="BT158" t="e">
        <f t="shared" si="242"/>
        <v>#DIV/0!</v>
      </c>
      <c r="BU158" t="e">
        <f t="shared" si="243"/>
        <v>#DIV/0!</v>
      </c>
      <c r="BV158" t="e">
        <f t="shared" si="244"/>
        <v>#DIV/0!</v>
      </c>
      <c r="BW158" t="e">
        <f t="shared" si="245"/>
        <v>#DIV/0!</v>
      </c>
      <c r="BX158">
        <f t="shared" si="246"/>
        <v>1199.97</v>
      </c>
      <c r="BY158">
        <f t="shared" si="247"/>
        <v>1009.1631000000001</v>
      </c>
      <c r="BZ158">
        <f t="shared" si="248"/>
        <v>0.84099027475686894</v>
      </c>
      <c r="CA158">
        <f t="shared" si="249"/>
        <v>0.16151123028075703</v>
      </c>
      <c r="CB158">
        <v>9</v>
      </c>
      <c r="CC158">
        <v>0.5</v>
      </c>
      <c r="CD158" t="s">
        <v>287</v>
      </c>
      <c r="CE158">
        <v>2</v>
      </c>
      <c r="CF158" t="b">
        <v>1</v>
      </c>
      <c r="CG158">
        <v>1617086743.5</v>
      </c>
      <c r="CH158">
        <v>929.71699999999998</v>
      </c>
      <c r="CI158">
        <v>954.11500000000001</v>
      </c>
      <c r="CJ158">
        <v>21.216000000000001</v>
      </c>
      <c r="CK158">
        <v>20.010400000000001</v>
      </c>
      <c r="CL158">
        <v>925.35500000000002</v>
      </c>
      <c r="CM158">
        <v>21.233599999999999</v>
      </c>
      <c r="CN158">
        <v>600.05399999999997</v>
      </c>
      <c r="CO158">
        <v>101.11199999999999</v>
      </c>
      <c r="CP158">
        <v>4.3721299999999998E-2</v>
      </c>
      <c r="CQ158">
        <v>26.632899999999999</v>
      </c>
      <c r="CR158">
        <v>26.299499999999998</v>
      </c>
      <c r="CS158">
        <v>999.9</v>
      </c>
      <c r="CT158">
        <v>0</v>
      </c>
      <c r="CU158">
        <v>0</v>
      </c>
      <c r="CV158">
        <v>10018.1</v>
      </c>
      <c r="CW158">
        <v>0</v>
      </c>
      <c r="CX158">
        <v>41.386000000000003</v>
      </c>
      <c r="CY158">
        <v>1199.97</v>
      </c>
      <c r="CZ158">
        <v>0.96699000000000002</v>
      </c>
      <c r="DA158">
        <v>3.3009499999999997E-2</v>
      </c>
      <c r="DB158">
        <v>0</v>
      </c>
      <c r="DC158">
        <v>2.3035999999999999</v>
      </c>
      <c r="DD158">
        <v>0</v>
      </c>
      <c r="DE158">
        <v>3571.9</v>
      </c>
      <c r="DF158">
        <v>10372</v>
      </c>
      <c r="DG158">
        <v>39.875</v>
      </c>
      <c r="DH158">
        <v>42.686999999999998</v>
      </c>
      <c r="DI158">
        <v>41.5</v>
      </c>
      <c r="DJ158">
        <v>40.875</v>
      </c>
      <c r="DK158">
        <v>39.936999999999998</v>
      </c>
      <c r="DL158">
        <v>1160.3599999999999</v>
      </c>
      <c r="DM158">
        <v>39.61</v>
      </c>
      <c r="DN158">
        <v>0</v>
      </c>
      <c r="DO158">
        <v>1617086744.5</v>
      </c>
      <c r="DP158">
        <v>0</v>
      </c>
      <c r="DQ158">
        <v>2.6963119999999998</v>
      </c>
      <c r="DR158">
        <v>-0.19523847840800099</v>
      </c>
      <c r="DS158">
        <v>-27.546923035099301</v>
      </c>
      <c r="DT158">
        <v>3575.116</v>
      </c>
      <c r="DU158">
        <v>15</v>
      </c>
      <c r="DV158">
        <v>1617085932.5</v>
      </c>
      <c r="DW158" t="s">
        <v>288</v>
      </c>
      <c r="DX158">
        <v>1617085932.5</v>
      </c>
      <c r="DY158">
        <v>1617085930.5</v>
      </c>
      <c r="DZ158">
        <v>3</v>
      </c>
      <c r="EA158">
        <v>4.1000000000000002E-2</v>
      </c>
      <c r="EB158">
        <v>4.0000000000000001E-3</v>
      </c>
      <c r="EC158">
        <v>4.3620000000000001</v>
      </c>
      <c r="ED158">
        <v>-1.7999999999999999E-2</v>
      </c>
      <c r="EE158">
        <v>400</v>
      </c>
      <c r="EF158">
        <v>20</v>
      </c>
      <c r="EG158">
        <v>0.24</v>
      </c>
      <c r="EH158">
        <v>0.04</v>
      </c>
      <c r="EI158">
        <v>100</v>
      </c>
      <c r="EJ158">
        <v>100</v>
      </c>
      <c r="EK158">
        <v>4.3620000000000001</v>
      </c>
      <c r="EL158">
        <v>-1.7600000000000001E-2</v>
      </c>
      <c r="EM158">
        <v>4.3617000000000399</v>
      </c>
      <c r="EN158">
        <v>0</v>
      </c>
      <c r="EO158">
        <v>0</v>
      </c>
      <c r="EP158">
        <v>0</v>
      </c>
      <c r="EQ158">
        <v>-1.7669999999998999E-2</v>
      </c>
      <c r="ER158">
        <v>0</v>
      </c>
      <c r="ES158">
        <v>0</v>
      </c>
      <c r="ET158">
        <v>0</v>
      </c>
      <c r="EU158">
        <v>-1</v>
      </c>
      <c r="EV158">
        <v>-1</v>
      </c>
      <c r="EW158">
        <v>-1</v>
      </c>
      <c r="EX158">
        <v>-1</v>
      </c>
      <c r="EY158">
        <v>13.5</v>
      </c>
      <c r="EZ158">
        <v>13.6</v>
      </c>
      <c r="FA158">
        <v>18</v>
      </c>
      <c r="FB158">
        <v>646.19600000000003</v>
      </c>
      <c r="FC158">
        <v>394.65699999999998</v>
      </c>
      <c r="FD158">
        <v>24.9998</v>
      </c>
      <c r="FE158">
        <v>27.0275</v>
      </c>
      <c r="FF158">
        <v>30.0001</v>
      </c>
      <c r="FG158">
        <v>26.999300000000002</v>
      </c>
      <c r="FH158">
        <v>27.038799999999998</v>
      </c>
      <c r="FI158">
        <v>42.256100000000004</v>
      </c>
      <c r="FJ158">
        <v>16.949300000000001</v>
      </c>
      <c r="FK158">
        <v>54.363999999999997</v>
      </c>
      <c r="FL158">
        <v>25</v>
      </c>
      <c r="FM158">
        <v>965.88800000000003</v>
      </c>
      <c r="FN158">
        <v>20</v>
      </c>
      <c r="FO158">
        <v>97.052800000000005</v>
      </c>
      <c r="FP158">
        <v>99.615700000000004</v>
      </c>
    </row>
    <row r="159" spans="1:172" x14ac:dyDescent="0.15">
      <c r="A159">
        <v>143</v>
      </c>
      <c r="B159">
        <v>1617086747.5</v>
      </c>
      <c r="C159">
        <v>569.5</v>
      </c>
      <c r="D159" t="s">
        <v>571</v>
      </c>
      <c r="E159" t="s">
        <v>572</v>
      </c>
      <c r="F159">
        <v>0</v>
      </c>
      <c r="G159">
        <v>1617086747.5</v>
      </c>
      <c r="H159">
        <f t="shared" si="200"/>
        <v>8.1660468935620695E-4</v>
      </c>
      <c r="I159">
        <f t="shared" si="201"/>
        <v>0.816604689356207</v>
      </c>
      <c r="J159">
        <f t="shared" si="202"/>
        <v>8.8261649274882963</v>
      </c>
      <c r="K159">
        <f t="shared" si="203"/>
        <v>936.375</v>
      </c>
      <c r="L159">
        <f t="shared" si="204"/>
        <v>692.86310047534005</v>
      </c>
      <c r="M159">
        <f t="shared" si="205"/>
        <v>70.088484981504067</v>
      </c>
      <c r="N159">
        <f t="shared" si="206"/>
        <v>94.72160529191251</v>
      </c>
      <c r="O159">
        <f t="shared" si="207"/>
        <v>6.2997234362046059E-2</v>
      </c>
      <c r="P159">
        <f t="shared" si="208"/>
        <v>2.9459179022863529</v>
      </c>
      <c r="Q159">
        <f t="shared" si="209"/>
        <v>6.2258282069779042E-2</v>
      </c>
      <c r="R159">
        <f t="shared" si="210"/>
        <v>3.8977095913910791E-2</v>
      </c>
      <c r="S159">
        <f t="shared" si="211"/>
        <v>193.80863100000002</v>
      </c>
      <c r="T159">
        <f t="shared" si="212"/>
        <v>27.560166218957328</v>
      </c>
      <c r="U159">
        <f t="shared" si="213"/>
        <v>26.305099999999999</v>
      </c>
      <c r="V159">
        <f t="shared" si="214"/>
        <v>3.4356589492198268</v>
      </c>
      <c r="W159">
        <f t="shared" si="215"/>
        <v>61.245973870882729</v>
      </c>
      <c r="X159">
        <f t="shared" si="216"/>
        <v>2.14543487632104</v>
      </c>
      <c r="Y159">
        <f t="shared" si="217"/>
        <v>3.5029810789587468</v>
      </c>
      <c r="Z159">
        <f t="shared" si="218"/>
        <v>1.2902240728987868</v>
      </c>
      <c r="AA159">
        <f t="shared" si="219"/>
        <v>-36.012266800608728</v>
      </c>
      <c r="AB159">
        <f t="shared" si="220"/>
        <v>52.267769269507227</v>
      </c>
      <c r="AC159">
        <f t="shared" si="221"/>
        <v>3.8087556340295636</v>
      </c>
      <c r="AD159">
        <f t="shared" si="222"/>
        <v>213.87288910292807</v>
      </c>
      <c r="AE159">
        <f t="shared" si="223"/>
        <v>15.543807275477608</v>
      </c>
      <c r="AF159">
        <f t="shared" si="224"/>
        <v>0.81778965819154248</v>
      </c>
      <c r="AG159">
        <f t="shared" si="225"/>
        <v>8.8261649274882963</v>
      </c>
      <c r="AH159">
        <v>977.00101733936197</v>
      </c>
      <c r="AI159">
        <v>955.83486666666704</v>
      </c>
      <c r="AJ159">
        <v>1.70273093971853</v>
      </c>
      <c r="AK159">
        <v>66.499915544852101</v>
      </c>
      <c r="AL159">
        <f t="shared" si="226"/>
        <v>0.816604689356207</v>
      </c>
      <c r="AM159">
        <v>20.010341754112599</v>
      </c>
      <c r="AN159">
        <v>21.210188484848501</v>
      </c>
      <c r="AO159">
        <v>-1.64452525252384E-4</v>
      </c>
      <c r="AP159">
        <v>79.88</v>
      </c>
      <c r="AQ159">
        <v>0</v>
      </c>
      <c r="AR159">
        <v>0</v>
      </c>
      <c r="AS159">
        <f t="shared" si="227"/>
        <v>1</v>
      </c>
      <c r="AT159">
        <f t="shared" si="228"/>
        <v>0</v>
      </c>
      <c r="AU159">
        <f t="shared" si="229"/>
        <v>53441.093192369714</v>
      </c>
      <c r="AV159" t="s">
        <v>286</v>
      </c>
      <c r="AW159" t="s">
        <v>286</v>
      </c>
      <c r="AX159">
        <v>0</v>
      </c>
      <c r="AY159">
        <v>0</v>
      </c>
      <c r="AZ159" t="e">
        <f t="shared" si="230"/>
        <v>#DIV/0!</v>
      </c>
      <c r="BA159">
        <v>0</v>
      </c>
      <c r="BB159" t="s">
        <v>286</v>
      </c>
      <c r="BC159" t="s">
        <v>286</v>
      </c>
      <c r="BD159">
        <v>0</v>
      </c>
      <c r="BE159">
        <v>0</v>
      </c>
      <c r="BF159" t="e">
        <f t="shared" si="231"/>
        <v>#DIV/0!</v>
      </c>
      <c r="BG159">
        <v>0.5</v>
      </c>
      <c r="BH159">
        <f t="shared" si="232"/>
        <v>1009.1631000000001</v>
      </c>
      <c r="BI159">
        <f t="shared" si="233"/>
        <v>8.8261649274882963</v>
      </c>
      <c r="BJ159" t="e">
        <f t="shared" si="234"/>
        <v>#DIV/0!</v>
      </c>
      <c r="BK159">
        <f t="shared" si="235"/>
        <v>8.7460242328403562E-3</v>
      </c>
      <c r="BL159" t="e">
        <f t="shared" si="236"/>
        <v>#DIV/0!</v>
      </c>
      <c r="BM159" t="e">
        <f t="shared" si="237"/>
        <v>#DIV/0!</v>
      </c>
      <c r="BN159" t="s">
        <v>286</v>
      </c>
      <c r="BO159">
        <v>0</v>
      </c>
      <c r="BP159" t="e">
        <f t="shared" si="238"/>
        <v>#DIV/0!</v>
      </c>
      <c r="BQ159" t="e">
        <f t="shared" si="239"/>
        <v>#DIV/0!</v>
      </c>
      <c r="BR159" t="e">
        <f t="shared" si="240"/>
        <v>#DIV/0!</v>
      </c>
      <c r="BS159" t="e">
        <f t="shared" si="241"/>
        <v>#DIV/0!</v>
      </c>
      <c r="BT159" t="e">
        <f t="shared" si="242"/>
        <v>#DIV/0!</v>
      </c>
      <c r="BU159" t="e">
        <f t="shared" si="243"/>
        <v>#DIV/0!</v>
      </c>
      <c r="BV159" t="e">
        <f t="shared" si="244"/>
        <v>#DIV/0!</v>
      </c>
      <c r="BW159" t="e">
        <f t="shared" si="245"/>
        <v>#DIV/0!</v>
      </c>
      <c r="BX159">
        <f t="shared" si="246"/>
        <v>1199.97</v>
      </c>
      <c r="BY159">
        <f t="shared" si="247"/>
        <v>1009.1631000000001</v>
      </c>
      <c r="BZ159">
        <f t="shared" si="248"/>
        <v>0.84099027475686894</v>
      </c>
      <c r="CA159">
        <f t="shared" si="249"/>
        <v>0.16151123028075703</v>
      </c>
      <c r="CB159">
        <v>9</v>
      </c>
      <c r="CC159">
        <v>0.5</v>
      </c>
      <c r="CD159" t="s">
        <v>287</v>
      </c>
      <c r="CE159">
        <v>2</v>
      </c>
      <c r="CF159" t="b">
        <v>1</v>
      </c>
      <c r="CG159">
        <v>1617086747.5</v>
      </c>
      <c r="CH159">
        <v>936.375</v>
      </c>
      <c r="CI159">
        <v>960.84</v>
      </c>
      <c r="CJ159">
        <v>21.2088</v>
      </c>
      <c r="CK159">
        <v>20.008099999999999</v>
      </c>
      <c r="CL159">
        <v>932.01300000000003</v>
      </c>
      <c r="CM159">
        <v>21.226500000000001</v>
      </c>
      <c r="CN159">
        <v>599.98400000000004</v>
      </c>
      <c r="CO159">
        <v>101.113</v>
      </c>
      <c r="CP159">
        <v>4.4768299999999997E-2</v>
      </c>
      <c r="CQ159">
        <v>26.6342</v>
      </c>
      <c r="CR159">
        <v>26.305099999999999</v>
      </c>
      <c r="CS159">
        <v>999.9</v>
      </c>
      <c r="CT159">
        <v>0</v>
      </c>
      <c r="CU159">
        <v>0</v>
      </c>
      <c r="CV159">
        <v>9982.5</v>
      </c>
      <c r="CW159">
        <v>0</v>
      </c>
      <c r="CX159">
        <v>41.839399999999998</v>
      </c>
      <c r="CY159">
        <v>1199.97</v>
      </c>
      <c r="CZ159">
        <v>0.96699000000000002</v>
      </c>
      <c r="DA159">
        <v>3.3009499999999997E-2</v>
      </c>
      <c r="DB159">
        <v>0</v>
      </c>
      <c r="DC159">
        <v>2.4969000000000001</v>
      </c>
      <c r="DD159">
        <v>0</v>
      </c>
      <c r="DE159">
        <v>3572.04</v>
      </c>
      <c r="DF159">
        <v>10372</v>
      </c>
      <c r="DG159">
        <v>39.936999999999998</v>
      </c>
      <c r="DH159">
        <v>42.686999999999998</v>
      </c>
      <c r="DI159">
        <v>41.561999999999998</v>
      </c>
      <c r="DJ159">
        <v>40.875</v>
      </c>
      <c r="DK159">
        <v>40</v>
      </c>
      <c r="DL159">
        <v>1160.3599999999999</v>
      </c>
      <c r="DM159">
        <v>39.61</v>
      </c>
      <c r="DN159">
        <v>0</v>
      </c>
      <c r="DO159">
        <v>1617086748.0999999</v>
      </c>
      <c r="DP159">
        <v>0</v>
      </c>
      <c r="DQ159">
        <v>2.6855280000000001</v>
      </c>
      <c r="DR159">
        <v>-0.19833078365915499</v>
      </c>
      <c r="DS159">
        <v>-22.111538519587398</v>
      </c>
      <c r="DT159">
        <v>3573.5291999999999</v>
      </c>
      <c r="DU159">
        <v>15</v>
      </c>
      <c r="DV159">
        <v>1617085932.5</v>
      </c>
      <c r="DW159" t="s">
        <v>288</v>
      </c>
      <c r="DX159">
        <v>1617085932.5</v>
      </c>
      <c r="DY159">
        <v>1617085930.5</v>
      </c>
      <c r="DZ159">
        <v>3</v>
      </c>
      <c r="EA159">
        <v>4.1000000000000002E-2</v>
      </c>
      <c r="EB159">
        <v>4.0000000000000001E-3</v>
      </c>
      <c r="EC159">
        <v>4.3620000000000001</v>
      </c>
      <c r="ED159">
        <v>-1.7999999999999999E-2</v>
      </c>
      <c r="EE159">
        <v>400</v>
      </c>
      <c r="EF159">
        <v>20</v>
      </c>
      <c r="EG159">
        <v>0.24</v>
      </c>
      <c r="EH159">
        <v>0.04</v>
      </c>
      <c r="EI159">
        <v>100</v>
      </c>
      <c r="EJ159">
        <v>100</v>
      </c>
      <c r="EK159">
        <v>4.3620000000000001</v>
      </c>
      <c r="EL159">
        <v>-1.77E-2</v>
      </c>
      <c r="EM159">
        <v>4.3617000000000399</v>
      </c>
      <c r="EN159">
        <v>0</v>
      </c>
      <c r="EO159">
        <v>0</v>
      </c>
      <c r="EP159">
        <v>0</v>
      </c>
      <c r="EQ159">
        <v>-1.7669999999998999E-2</v>
      </c>
      <c r="ER159">
        <v>0</v>
      </c>
      <c r="ES159">
        <v>0</v>
      </c>
      <c r="ET159">
        <v>0</v>
      </c>
      <c r="EU159">
        <v>-1</v>
      </c>
      <c r="EV159">
        <v>-1</v>
      </c>
      <c r="EW159">
        <v>-1</v>
      </c>
      <c r="EX159">
        <v>-1</v>
      </c>
      <c r="EY159">
        <v>13.6</v>
      </c>
      <c r="EZ159">
        <v>13.6</v>
      </c>
      <c r="FA159">
        <v>18</v>
      </c>
      <c r="FB159">
        <v>646.06100000000004</v>
      </c>
      <c r="FC159">
        <v>394.74400000000003</v>
      </c>
      <c r="FD159">
        <v>24.9998</v>
      </c>
      <c r="FE159">
        <v>27.0275</v>
      </c>
      <c r="FF159">
        <v>30.0002</v>
      </c>
      <c r="FG159">
        <v>26.999300000000002</v>
      </c>
      <c r="FH159">
        <v>27.038799999999998</v>
      </c>
      <c r="FI159">
        <v>42.4938</v>
      </c>
      <c r="FJ159">
        <v>16.949300000000001</v>
      </c>
      <c r="FK159">
        <v>54.363999999999997</v>
      </c>
      <c r="FL159">
        <v>25</v>
      </c>
      <c r="FM159">
        <v>969.26400000000001</v>
      </c>
      <c r="FN159">
        <v>20</v>
      </c>
      <c r="FO159">
        <v>97.052000000000007</v>
      </c>
      <c r="FP159">
        <v>99.614800000000002</v>
      </c>
    </row>
    <row r="160" spans="1:172" x14ac:dyDescent="0.15">
      <c r="A160">
        <v>144</v>
      </c>
      <c r="B160">
        <v>1617086751.5</v>
      </c>
      <c r="C160">
        <v>573.5</v>
      </c>
      <c r="D160" t="s">
        <v>573</v>
      </c>
      <c r="E160" t="s">
        <v>574</v>
      </c>
      <c r="F160">
        <v>0</v>
      </c>
      <c r="G160">
        <v>1617086751.5</v>
      </c>
      <c r="H160">
        <f t="shared" si="200"/>
        <v>8.0859699771907356E-4</v>
      </c>
      <c r="I160">
        <f t="shared" si="201"/>
        <v>0.80859699771907356</v>
      </c>
      <c r="J160">
        <f t="shared" si="202"/>
        <v>8.8857968416549635</v>
      </c>
      <c r="K160">
        <f t="shared" si="203"/>
        <v>943.04200000000003</v>
      </c>
      <c r="L160">
        <f t="shared" si="204"/>
        <v>695.52668840915226</v>
      </c>
      <c r="M160">
        <f t="shared" si="205"/>
        <v>70.35849980236587</v>
      </c>
      <c r="N160">
        <f t="shared" si="206"/>
        <v>95.396799973822013</v>
      </c>
      <c r="O160">
        <f t="shared" si="207"/>
        <v>6.2343003656785717E-2</v>
      </c>
      <c r="P160">
        <f t="shared" si="208"/>
        <v>2.9469082058072651</v>
      </c>
      <c r="Q160">
        <f t="shared" si="209"/>
        <v>6.16194648887681E-2</v>
      </c>
      <c r="R160">
        <f t="shared" si="210"/>
        <v>3.8576472870658886E-2</v>
      </c>
      <c r="S160">
        <f t="shared" si="211"/>
        <v>193.84853100000001</v>
      </c>
      <c r="T160">
        <f t="shared" si="212"/>
        <v>27.564080684178872</v>
      </c>
      <c r="U160">
        <f t="shared" si="213"/>
        <v>26.304400000000001</v>
      </c>
      <c r="V160">
        <f t="shared" si="214"/>
        <v>3.435516967018605</v>
      </c>
      <c r="W160">
        <f t="shared" si="215"/>
        <v>61.21767439418899</v>
      </c>
      <c r="X160">
        <f t="shared" si="216"/>
        <v>2.1446835195091998</v>
      </c>
      <c r="Y160">
        <f t="shared" si="217"/>
        <v>3.503373071148193</v>
      </c>
      <c r="Z160">
        <f t="shared" si="218"/>
        <v>1.2908334475094052</v>
      </c>
      <c r="AA160">
        <f t="shared" si="219"/>
        <v>-35.659127599411143</v>
      </c>
      <c r="AB160">
        <f t="shared" si="220"/>
        <v>52.698411329014</v>
      </c>
      <c r="AC160">
        <f t="shared" si="221"/>
        <v>3.8388691688896954</v>
      </c>
      <c r="AD160">
        <f t="shared" si="222"/>
        <v>214.72668389849255</v>
      </c>
      <c r="AE160">
        <f t="shared" si="223"/>
        <v>15.547846577851995</v>
      </c>
      <c r="AF160">
        <f t="shared" si="224"/>
        <v>0.81378387286766463</v>
      </c>
      <c r="AG160">
        <f t="shared" si="225"/>
        <v>8.8857968416549635</v>
      </c>
      <c r="AH160">
        <v>983.83907709704704</v>
      </c>
      <c r="AI160">
        <v>962.59079393939396</v>
      </c>
      <c r="AJ160">
        <v>1.7008236187635499</v>
      </c>
      <c r="AK160">
        <v>66.499915544852101</v>
      </c>
      <c r="AL160">
        <f t="shared" si="226"/>
        <v>0.80859699771907356</v>
      </c>
      <c r="AM160">
        <v>20.0075727594805</v>
      </c>
      <c r="AN160">
        <v>21.202929696969701</v>
      </c>
      <c r="AO160">
        <v>-1.5135030303031201E-3</v>
      </c>
      <c r="AP160">
        <v>79.88</v>
      </c>
      <c r="AQ160">
        <v>0</v>
      </c>
      <c r="AR160">
        <v>0</v>
      </c>
      <c r="AS160">
        <f t="shared" si="227"/>
        <v>1</v>
      </c>
      <c r="AT160">
        <f t="shared" si="228"/>
        <v>0</v>
      </c>
      <c r="AU160">
        <f t="shared" si="229"/>
        <v>53469.621287302267</v>
      </c>
      <c r="AV160" t="s">
        <v>286</v>
      </c>
      <c r="AW160" t="s">
        <v>286</v>
      </c>
      <c r="AX160">
        <v>0</v>
      </c>
      <c r="AY160">
        <v>0</v>
      </c>
      <c r="AZ160" t="e">
        <f t="shared" si="230"/>
        <v>#DIV/0!</v>
      </c>
      <c r="BA160">
        <v>0</v>
      </c>
      <c r="BB160" t="s">
        <v>286</v>
      </c>
      <c r="BC160" t="s">
        <v>286</v>
      </c>
      <c r="BD160">
        <v>0</v>
      </c>
      <c r="BE160">
        <v>0</v>
      </c>
      <c r="BF160" t="e">
        <f t="shared" si="231"/>
        <v>#DIV/0!</v>
      </c>
      <c r="BG160">
        <v>0.5</v>
      </c>
      <c r="BH160">
        <f t="shared" si="232"/>
        <v>1009.3731</v>
      </c>
      <c r="BI160">
        <f t="shared" si="233"/>
        <v>8.8857968416549635</v>
      </c>
      <c r="BJ160" t="e">
        <f t="shared" si="234"/>
        <v>#DIV/0!</v>
      </c>
      <c r="BK160">
        <f t="shared" si="235"/>
        <v>8.8032827917198936E-3</v>
      </c>
      <c r="BL160" t="e">
        <f t="shared" si="236"/>
        <v>#DIV/0!</v>
      </c>
      <c r="BM160" t="e">
        <f t="shared" si="237"/>
        <v>#DIV/0!</v>
      </c>
      <c r="BN160" t="s">
        <v>286</v>
      </c>
      <c r="BO160">
        <v>0</v>
      </c>
      <c r="BP160" t="e">
        <f t="shared" si="238"/>
        <v>#DIV/0!</v>
      </c>
      <c r="BQ160" t="e">
        <f t="shared" si="239"/>
        <v>#DIV/0!</v>
      </c>
      <c r="BR160" t="e">
        <f t="shared" si="240"/>
        <v>#DIV/0!</v>
      </c>
      <c r="BS160" t="e">
        <f t="shared" si="241"/>
        <v>#DIV/0!</v>
      </c>
      <c r="BT160" t="e">
        <f t="shared" si="242"/>
        <v>#DIV/0!</v>
      </c>
      <c r="BU160" t="e">
        <f t="shared" si="243"/>
        <v>#DIV/0!</v>
      </c>
      <c r="BV160" t="e">
        <f t="shared" si="244"/>
        <v>#DIV/0!</v>
      </c>
      <c r="BW160" t="e">
        <f t="shared" si="245"/>
        <v>#DIV/0!</v>
      </c>
      <c r="BX160">
        <f t="shared" si="246"/>
        <v>1200.22</v>
      </c>
      <c r="BY160">
        <f t="shared" si="247"/>
        <v>1009.3731</v>
      </c>
      <c r="BZ160">
        <f t="shared" si="248"/>
        <v>0.84099006848744395</v>
      </c>
      <c r="CA160">
        <f t="shared" si="249"/>
        <v>0.16151083218076687</v>
      </c>
      <c r="CB160">
        <v>9</v>
      </c>
      <c r="CC160">
        <v>0.5</v>
      </c>
      <c r="CD160" t="s">
        <v>287</v>
      </c>
      <c r="CE160">
        <v>2</v>
      </c>
      <c r="CF160" t="b">
        <v>1</v>
      </c>
      <c r="CG160">
        <v>1617086751.5</v>
      </c>
      <c r="CH160">
        <v>943.04200000000003</v>
      </c>
      <c r="CI160">
        <v>967.51499999999999</v>
      </c>
      <c r="CJ160">
        <v>21.2012</v>
      </c>
      <c r="CK160">
        <v>20.006399999999999</v>
      </c>
      <c r="CL160">
        <v>938.68</v>
      </c>
      <c r="CM160">
        <v>21.218800000000002</v>
      </c>
      <c r="CN160">
        <v>599.99800000000005</v>
      </c>
      <c r="CO160">
        <v>101.113</v>
      </c>
      <c r="CP160">
        <v>4.5591E-2</v>
      </c>
      <c r="CQ160">
        <v>26.636099999999999</v>
      </c>
      <c r="CR160">
        <v>26.304400000000001</v>
      </c>
      <c r="CS160">
        <v>999.9</v>
      </c>
      <c r="CT160">
        <v>0</v>
      </c>
      <c r="CU160">
        <v>0</v>
      </c>
      <c r="CV160">
        <v>9988.1200000000008</v>
      </c>
      <c r="CW160">
        <v>0</v>
      </c>
      <c r="CX160">
        <v>43.457999999999998</v>
      </c>
      <c r="CY160">
        <v>1200.22</v>
      </c>
      <c r="CZ160">
        <v>0.966997</v>
      </c>
      <c r="DA160">
        <v>3.30026E-2</v>
      </c>
      <c r="DB160">
        <v>0</v>
      </c>
      <c r="DC160">
        <v>2.6345999999999998</v>
      </c>
      <c r="DD160">
        <v>0</v>
      </c>
      <c r="DE160">
        <v>3570.96</v>
      </c>
      <c r="DF160">
        <v>10374.200000000001</v>
      </c>
      <c r="DG160">
        <v>39.811999999999998</v>
      </c>
      <c r="DH160">
        <v>42.75</v>
      </c>
      <c r="DI160">
        <v>41.5</v>
      </c>
      <c r="DJ160">
        <v>41.061999999999998</v>
      </c>
      <c r="DK160">
        <v>40</v>
      </c>
      <c r="DL160">
        <v>1160.6099999999999</v>
      </c>
      <c r="DM160">
        <v>39.61</v>
      </c>
      <c r="DN160">
        <v>0</v>
      </c>
      <c r="DO160">
        <v>1617086752.3</v>
      </c>
      <c r="DP160">
        <v>0</v>
      </c>
      <c r="DQ160">
        <v>2.6664307692307698</v>
      </c>
      <c r="DR160">
        <v>-0.674352147177669</v>
      </c>
      <c r="DS160">
        <v>-18.720341913898299</v>
      </c>
      <c r="DT160">
        <v>3572.3665384615401</v>
      </c>
      <c r="DU160">
        <v>15</v>
      </c>
      <c r="DV160">
        <v>1617085932.5</v>
      </c>
      <c r="DW160" t="s">
        <v>288</v>
      </c>
      <c r="DX160">
        <v>1617085932.5</v>
      </c>
      <c r="DY160">
        <v>1617085930.5</v>
      </c>
      <c r="DZ160">
        <v>3</v>
      </c>
      <c r="EA160">
        <v>4.1000000000000002E-2</v>
      </c>
      <c r="EB160">
        <v>4.0000000000000001E-3</v>
      </c>
      <c r="EC160">
        <v>4.3620000000000001</v>
      </c>
      <c r="ED160">
        <v>-1.7999999999999999E-2</v>
      </c>
      <c r="EE160">
        <v>400</v>
      </c>
      <c r="EF160">
        <v>20</v>
      </c>
      <c r="EG160">
        <v>0.24</v>
      </c>
      <c r="EH160">
        <v>0.04</v>
      </c>
      <c r="EI160">
        <v>100</v>
      </c>
      <c r="EJ160">
        <v>100</v>
      </c>
      <c r="EK160">
        <v>4.3620000000000001</v>
      </c>
      <c r="EL160">
        <v>-1.7600000000000001E-2</v>
      </c>
      <c r="EM160">
        <v>4.3617000000000399</v>
      </c>
      <c r="EN160">
        <v>0</v>
      </c>
      <c r="EO160">
        <v>0</v>
      </c>
      <c r="EP160">
        <v>0</v>
      </c>
      <c r="EQ160">
        <v>-1.7669999999998999E-2</v>
      </c>
      <c r="ER160">
        <v>0</v>
      </c>
      <c r="ES160">
        <v>0</v>
      </c>
      <c r="ET160">
        <v>0</v>
      </c>
      <c r="EU160">
        <v>-1</v>
      </c>
      <c r="EV160">
        <v>-1</v>
      </c>
      <c r="EW160">
        <v>-1</v>
      </c>
      <c r="EX160">
        <v>-1</v>
      </c>
      <c r="EY160">
        <v>13.7</v>
      </c>
      <c r="EZ160">
        <v>13.7</v>
      </c>
      <c r="FA160">
        <v>18</v>
      </c>
      <c r="FB160">
        <v>645.84799999999996</v>
      </c>
      <c r="FC160">
        <v>394.89</v>
      </c>
      <c r="FD160">
        <v>25</v>
      </c>
      <c r="FE160">
        <v>27.0291</v>
      </c>
      <c r="FF160">
        <v>30.0002</v>
      </c>
      <c r="FG160">
        <v>27.000900000000001</v>
      </c>
      <c r="FH160">
        <v>27.038799999999998</v>
      </c>
      <c r="FI160">
        <v>42.733199999999997</v>
      </c>
      <c r="FJ160">
        <v>16.949300000000001</v>
      </c>
      <c r="FK160">
        <v>54.363999999999997</v>
      </c>
      <c r="FL160">
        <v>25</v>
      </c>
      <c r="FM160">
        <v>975.98599999999999</v>
      </c>
      <c r="FN160">
        <v>20</v>
      </c>
      <c r="FO160">
        <v>97.053399999999996</v>
      </c>
      <c r="FP160">
        <v>99.614599999999996</v>
      </c>
    </row>
    <row r="161" spans="1:172" x14ac:dyDescent="0.15">
      <c r="A161">
        <v>145</v>
      </c>
      <c r="B161">
        <v>1617086755.5</v>
      </c>
      <c r="C161">
        <v>577.5</v>
      </c>
      <c r="D161" t="s">
        <v>575</v>
      </c>
      <c r="E161" t="s">
        <v>576</v>
      </c>
      <c r="F161">
        <v>0</v>
      </c>
      <c r="G161">
        <v>1617086755.5</v>
      </c>
      <c r="H161">
        <f t="shared" si="200"/>
        <v>8.0315795373096755E-4</v>
      </c>
      <c r="I161">
        <f t="shared" si="201"/>
        <v>0.80315795373096754</v>
      </c>
      <c r="J161">
        <f t="shared" si="202"/>
        <v>8.8480172709734788</v>
      </c>
      <c r="K161">
        <f t="shared" si="203"/>
        <v>949.77599999999995</v>
      </c>
      <c r="L161">
        <f t="shared" si="204"/>
        <v>700.93364486263908</v>
      </c>
      <c r="M161">
        <f t="shared" si="205"/>
        <v>70.904519876687829</v>
      </c>
      <c r="N161">
        <f t="shared" si="206"/>
        <v>96.076728181022389</v>
      </c>
      <c r="O161">
        <f t="shared" si="207"/>
        <v>6.1762228609703429E-2</v>
      </c>
      <c r="P161">
        <f t="shared" si="208"/>
        <v>2.9466723354454794</v>
      </c>
      <c r="Q161">
        <f t="shared" si="209"/>
        <v>6.1051968767272279E-2</v>
      </c>
      <c r="R161">
        <f t="shared" si="210"/>
        <v>3.8220613834045201E-2</v>
      </c>
      <c r="S161">
        <f t="shared" si="211"/>
        <v>193.80863100000002</v>
      </c>
      <c r="T161">
        <f t="shared" si="212"/>
        <v>27.564623472975207</v>
      </c>
      <c r="U161">
        <f t="shared" si="213"/>
        <v>26.317900000000002</v>
      </c>
      <c r="V161">
        <f t="shared" si="214"/>
        <v>3.4382560988499344</v>
      </c>
      <c r="W161">
        <f t="shared" si="215"/>
        <v>61.206970070669932</v>
      </c>
      <c r="X161">
        <f t="shared" si="216"/>
        <v>2.1442201104053096</v>
      </c>
      <c r="Y161">
        <f t="shared" si="217"/>
        <v>3.5032286485176121</v>
      </c>
      <c r="Z161">
        <f t="shared" si="218"/>
        <v>1.2940359884446249</v>
      </c>
      <c r="AA161">
        <f t="shared" si="219"/>
        <v>-35.419265759535669</v>
      </c>
      <c r="AB161">
        <f t="shared" si="220"/>
        <v>50.438367166160241</v>
      </c>
      <c r="AC161">
        <f t="shared" si="221"/>
        <v>3.674763567273287</v>
      </c>
      <c r="AD161">
        <f t="shared" si="222"/>
        <v>212.50249597389788</v>
      </c>
      <c r="AE161">
        <f t="shared" si="223"/>
        <v>15.613075521584021</v>
      </c>
      <c r="AF161">
        <f t="shared" si="224"/>
        <v>0.81195440068022318</v>
      </c>
      <c r="AG161">
        <f t="shared" si="225"/>
        <v>8.8480172709734788</v>
      </c>
      <c r="AH161">
        <v>990.66362045431401</v>
      </c>
      <c r="AI161">
        <v>969.463303030303</v>
      </c>
      <c r="AJ161">
        <v>1.70350566930851</v>
      </c>
      <c r="AK161">
        <v>66.499915544852101</v>
      </c>
      <c r="AL161">
        <f t="shared" si="226"/>
        <v>0.80315795373096754</v>
      </c>
      <c r="AM161">
        <v>20.006732117402599</v>
      </c>
      <c r="AN161">
        <v>21.197098787878801</v>
      </c>
      <c r="AO161">
        <v>-2.08884848485048E-3</v>
      </c>
      <c r="AP161">
        <v>79.88</v>
      </c>
      <c r="AQ161">
        <v>0</v>
      </c>
      <c r="AR161">
        <v>0</v>
      </c>
      <c r="AS161">
        <f t="shared" si="227"/>
        <v>1</v>
      </c>
      <c r="AT161">
        <f t="shared" si="228"/>
        <v>0</v>
      </c>
      <c r="AU161">
        <f t="shared" si="229"/>
        <v>53462.84862127286</v>
      </c>
      <c r="AV161" t="s">
        <v>286</v>
      </c>
      <c r="AW161" t="s">
        <v>286</v>
      </c>
      <c r="AX161">
        <v>0</v>
      </c>
      <c r="AY161">
        <v>0</v>
      </c>
      <c r="AZ161" t="e">
        <f t="shared" si="230"/>
        <v>#DIV/0!</v>
      </c>
      <c r="BA161">
        <v>0</v>
      </c>
      <c r="BB161" t="s">
        <v>286</v>
      </c>
      <c r="BC161" t="s">
        <v>286</v>
      </c>
      <c r="BD161">
        <v>0</v>
      </c>
      <c r="BE161">
        <v>0</v>
      </c>
      <c r="BF161" t="e">
        <f t="shared" si="231"/>
        <v>#DIV/0!</v>
      </c>
      <c r="BG161">
        <v>0.5</v>
      </c>
      <c r="BH161">
        <f t="shared" si="232"/>
        <v>1009.1631000000001</v>
      </c>
      <c r="BI161">
        <f t="shared" si="233"/>
        <v>8.8480172709734788</v>
      </c>
      <c r="BJ161" t="e">
        <f t="shared" si="234"/>
        <v>#DIV/0!</v>
      </c>
      <c r="BK161">
        <f t="shared" si="235"/>
        <v>8.7676781592326142E-3</v>
      </c>
      <c r="BL161" t="e">
        <f t="shared" si="236"/>
        <v>#DIV/0!</v>
      </c>
      <c r="BM161" t="e">
        <f t="shared" si="237"/>
        <v>#DIV/0!</v>
      </c>
      <c r="BN161" t="s">
        <v>286</v>
      </c>
      <c r="BO161">
        <v>0</v>
      </c>
      <c r="BP161" t="e">
        <f t="shared" si="238"/>
        <v>#DIV/0!</v>
      </c>
      <c r="BQ161" t="e">
        <f t="shared" si="239"/>
        <v>#DIV/0!</v>
      </c>
      <c r="BR161" t="e">
        <f t="shared" si="240"/>
        <v>#DIV/0!</v>
      </c>
      <c r="BS161" t="e">
        <f t="shared" si="241"/>
        <v>#DIV/0!</v>
      </c>
      <c r="BT161" t="e">
        <f t="shared" si="242"/>
        <v>#DIV/0!</v>
      </c>
      <c r="BU161" t="e">
        <f t="shared" si="243"/>
        <v>#DIV/0!</v>
      </c>
      <c r="BV161" t="e">
        <f t="shared" si="244"/>
        <v>#DIV/0!</v>
      </c>
      <c r="BW161" t="e">
        <f t="shared" si="245"/>
        <v>#DIV/0!</v>
      </c>
      <c r="BX161">
        <f t="shared" si="246"/>
        <v>1199.97</v>
      </c>
      <c r="BY161">
        <f t="shared" si="247"/>
        <v>1009.1631000000001</v>
      </c>
      <c r="BZ161">
        <f t="shared" si="248"/>
        <v>0.84099027475686894</v>
      </c>
      <c r="CA161">
        <f t="shared" si="249"/>
        <v>0.16151123028075703</v>
      </c>
      <c r="CB161">
        <v>9</v>
      </c>
      <c r="CC161">
        <v>0.5</v>
      </c>
      <c r="CD161" t="s">
        <v>287</v>
      </c>
      <c r="CE161">
        <v>2</v>
      </c>
      <c r="CF161" t="b">
        <v>1</v>
      </c>
      <c r="CG161">
        <v>1617086755.5</v>
      </c>
      <c r="CH161">
        <v>949.77599999999995</v>
      </c>
      <c r="CI161">
        <v>974.35</v>
      </c>
      <c r="CJ161">
        <v>21.196899999999999</v>
      </c>
      <c r="CK161">
        <v>20.004899999999999</v>
      </c>
      <c r="CL161">
        <v>945.41399999999999</v>
      </c>
      <c r="CM161">
        <v>21.214500000000001</v>
      </c>
      <c r="CN161">
        <v>600.05799999999999</v>
      </c>
      <c r="CO161">
        <v>101.11199999999999</v>
      </c>
      <c r="CP161">
        <v>4.5249900000000003E-2</v>
      </c>
      <c r="CQ161">
        <v>26.635400000000001</v>
      </c>
      <c r="CR161">
        <v>26.317900000000002</v>
      </c>
      <c r="CS161">
        <v>999.9</v>
      </c>
      <c r="CT161">
        <v>0</v>
      </c>
      <c r="CU161">
        <v>0</v>
      </c>
      <c r="CV161">
        <v>9986.8799999999992</v>
      </c>
      <c r="CW161">
        <v>0</v>
      </c>
      <c r="CX161">
        <v>43.279400000000003</v>
      </c>
      <c r="CY161">
        <v>1199.97</v>
      </c>
      <c r="CZ161">
        <v>0.96699000000000002</v>
      </c>
      <c r="DA161">
        <v>3.3009499999999997E-2</v>
      </c>
      <c r="DB161">
        <v>0</v>
      </c>
      <c r="DC161">
        <v>2.7513999999999998</v>
      </c>
      <c r="DD161">
        <v>0</v>
      </c>
      <c r="DE161">
        <v>3568.02</v>
      </c>
      <c r="DF161">
        <v>10372</v>
      </c>
      <c r="DG161">
        <v>39.936999999999998</v>
      </c>
      <c r="DH161">
        <v>42.686999999999998</v>
      </c>
      <c r="DI161">
        <v>41.561999999999998</v>
      </c>
      <c r="DJ161">
        <v>40.875</v>
      </c>
      <c r="DK161">
        <v>40</v>
      </c>
      <c r="DL161">
        <v>1160.3599999999999</v>
      </c>
      <c r="DM161">
        <v>39.61</v>
      </c>
      <c r="DN161">
        <v>0</v>
      </c>
      <c r="DO161">
        <v>1617086756.5</v>
      </c>
      <c r="DP161">
        <v>0</v>
      </c>
      <c r="DQ161">
        <v>2.6417160000000002</v>
      </c>
      <c r="DR161">
        <v>-0.215761539596904</v>
      </c>
      <c r="DS161">
        <v>-17.180769222828602</v>
      </c>
      <c r="DT161">
        <v>3570.8116</v>
      </c>
      <c r="DU161">
        <v>15</v>
      </c>
      <c r="DV161">
        <v>1617085932.5</v>
      </c>
      <c r="DW161" t="s">
        <v>288</v>
      </c>
      <c r="DX161">
        <v>1617085932.5</v>
      </c>
      <c r="DY161">
        <v>1617085930.5</v>
      </c>
      <c r="DZ161">
        <v>3</v>
      </c>
      <c r="EA161">
        <v>4.1000000000000002E-2</v>
      </c>
      <c r="EB161">
        <v>4.0000000000000001E-3</v>
      </c>
      <c r="EC161">
        <v>4.3620000000000001</v>
      </c>
      <c r="ED161">
        <v>-1.7999999999999999E-2</v>
      </c>
      <c r="EE161">
        <v>400</v>
      </c>
      <c r="EF161">
        <v>20</v>
      </c>
      <c r="EG161">
        <v>0.24</v>
      </c>
      <c r="EH161">
        <v>0.04</v>
      </c>
      <c r="EI161">
        <v>100</v>
      </c>
      <c r="EJ161">
        <v>100</v>
      </c>
      <c r="EK161">
        <v>4.3620000000000001</v>
      </c>
      <c r="EL161">
        <v>-1.7600000000000001E-2</v>
      </c>
      <c r="EM161">
        <v>4.3617000000000399</v>
      </c>
      <c r="EN161">
        <v>0</v>
      </c>
      <c r="EO161">
        <v>0</v>
      </c>
      <c r="EP161">
        <v>0</v>
      </c>
      <c r="EQ161">
        <v>-1.7669999999998999E-2</v>
      </c>
      <c r="ER161">
        <v>0</v>
      </c>
      <c r="ES161">
        <v>0</v>
      </c>
      <c r="ET161">
        <v>0</v>
      </c>
      <c r="EU161">
        <v>-1</v>
      </c>
      <c r="EV161">
        <v>-1</v>
      </c>
      <c r="EW161">
        <v>-1</v>
      </c>
      <c r="EX161">
        <v>-1</v>
      </c>
      <c r="EY161">
        <v>13.7</v>
      </c>
      <c r="EZ161">
        <v>13.8</v>
      </c>
      <c r="FA161">
        <v>18</v>
      </c>
      <c r="FB161">
        <v>646.06899999999996</v>
      </c>
      <c r="FC161">
        <v>394.834</v>
      </c>
      <c r="FD161">
        <v>25.0001</v>
      </c>
      <c r="FE161">
        <v>27.029800000000002</v>
      </c>
      <c r="FF161">
        <v>30.0002</v>
      </c>
      <c r="FG161">
        <v>27.0016</v>
      </c>
      <c r="FH161">
        <v>27.039200000000001</v>
      </c>
      <c r="FI161">
        <v>42.965499999999999</v>
      </c>
      <c r="FJ161">
        <v>16.949300000000001</v>
      </c>
      <c r="FK161">
        <v>54.363999999999997</v>
      </c>
      <c r="FL161">
        <v>25</v>
      </c>
      <c r="FM161">
        <v>982.673</v>
      </c>
      <c r="FN161">
        <v>20</v>
      </c>
      <c r="FO161">
        <v>97.053899999999999</v>
      </c>
      <c r="FP161">
        <v>99.614800000000002</v>
      </c>
    </row>
    <row r="162" spans="1:172" x14ac:dyDescent="0.15">
      <c r="A162">
        <v>146</v>
      </c>
      <c r="B162">
        <v>1617086759.5</v>
      </c>
      <c r="C162">
        <v>581.5</v>
      </c>
      <c r="D162" t="s">
        <v>577</v>
      </c>
      <c r="E162" t="s">
        <v>578</v>
      </c>
      <c r="F162">
        <v>0</v>
      </c>
      <c r="G162">
        <v>1617086759.5</v>
      </c>
      <c r="H162">
        <f t="shared" si="200"/>
        <v>8.0599176500051675E-4</v>
      </c>
      <c r="I162">
        <f t="shared" si="201"/>
        <v>0.80599176500051672</v>
      </c>
      <c r="J162">
        <f t="shared" si="202"/>
        <v>8.8606594811790025</v>
      </c>
      <c r="K162">
        <f t="shared" si="203"/>
        <v>956.47199999999998</v>
      </c>
      <c r="L162">
        <f t="shared" si="204"/>
        <v>707.33928287115759</v>
      </c>
      <c r="M162">
        <f t="shared" si="205"/>
        <v>71.554098300556603</v>
      </c>
      <c r="N162">
        <f t="shared" si="206"/>
        <v>96.756242961549589</v>
      </c>
      <c r="O162">
        <f t="shared" si="207"/>
        <v>6.1822894164105045E-2</v>
      </c>
      <c r="P162">
        <f t="shared" si="208"/>
        <v>2.9436219106986927</v>
      </c>
      <c r="Q162">
        <f t="shared" si="209"/>
        <v>6.1110518709585358E-2</v>
      </c>
      <c r="R162">
        <f t="shared" si="210"/>
        <v>3.8257394240614237E-2</v>
      </c>
      <c r="S162">
        <f t="shared" si="211"/>
        <v>193.80863100000002</v>
      </c>
      <c r="T162">
        <f t="shared" si="212"/>
        <v>27.566086159171451</v>
      </c>
      <c r="U162">
        <f t="shared" si="213"/>
        <v>26.330500000000001</v>
      </c>
      <c r="V162">
        <f t="shared" si="214"/>
        <v>3.4408143423136912</v>
      </c>
      <c r="W162">
        <f t="shared" si="215"/>
        <v>61.179977678335803</v>
      </c>
      <c r="X162">
        <f t="shared" si="216"/>
        <v>2.1434386006484103</v>
      </c>
      <c r="Y162">
        <f t="shared" si="217"/>
        <v>3.5034968661118269</v>
      </c>
      <c r="Z162">
        <f t="shared" si="218"/>
        <v>1.2973757416652809</v>
      </c>
      <c r="AA162">
        <f t="shared" si="219"/>
        <v>-35.544236836522792</v>
      </c>
      <c r="AB162">
        <f t="shared" si="220"/>
        <v>48.592881910463902</v>
      </c>
      <c r="AC162">
        <f t="shared" si="221"/>
        <v>3.544223379321382</v>
      </c>
      <c r="AD162">
        <f t="shared" si="222"/>
        <v>210.40149945326249</v>
      </c>
      <c r="AE162">
        <f t="shared" si="223"/>
        <v>15.578527744958565</v>
      </c>
      <c r="AF162">
        <f t="shared" si="224"/>
        <v>0.8071641587664109</v>
      </c>
      <c r="AG162">
        <f t="shared" si="225"/>
        <v>8.8606594811790025</v>
      </c>
      <c r="AH162">
        <v>997.63780454030996</v>
      </c>
      <c r="AI162">
        <v>976.33900000000006</v>
      </c>
      <c r="AJ162">
        <v>1.7205962615038699</v>
      </c>
      <c r="AK162">
        <v>66.499915544852101</v>
      </c>
      <c r="AL162">
        <f t="shared" si="226"/>
        <v>0.80599176500051672</v>
      </c>
      <c r="AM162">
        <v>20.0027701766234</v>
      </c>
      <c r="AN162">
        <v>21.1890606060606</v>
      </c>
      <c r="AO162">
        <v>-5.3919191919149501E-4</v>
      </c>
      <c r="AP162">
        <v>79.88</v>
      </c>
      <c r="AQ162">
        <v>0</v>
      </c>
      <c r="AR162">
        <v>0</v>
      </c>
      <c r="AS162">
        <f t="shared" si="227"/>
        <v>1</v>
      </c>
      <c r="AT162">
        <f t="shared" si="228"/>
        <v>0</v>
      </c>
      <c r="AU162">
        <f t="shared" si="229"/>
        <v>53373.766363569805</v>
      </c>
      <c r="AV162" t="s">
        <v>286</v>
      </c>
      <c r="AW162" t="s">
        <v>286</v>
      </c>
      <c r="AX162">
        <v>0</v>
      </c>
      <c r="AY162">
        <v>0</v>
      </c>
      <c r="AZ162" t="e">
        <f t="shared" si="230"/>
        <v>#DIV/0!</v>
      </c>
      <c r="BA162">
        <v>0</v>
      </c>
      <c r="BB162" t="s">
        <v>286</v>
      </c>
      <c r="BC162" t="s">
        <v>286</v>
      </c>
      <c r="BD162">
        <v>0</v>
      </c>
      <c r="BE162">
        <v>0</v>
      </c>
      <c r="BF162" t="e">
        <f t="shared" si="231"/>
        <v>#DIV/0!</v>
      </c>
      <c r="BG162">
        <v>0.5</v>
      </c>
      <c r="BH162">
        <f t="shared" si="232"/>
        <v>1009.1631000000001</v>
      </c>
      <c r="BI162">
        <f t="shared" si="233"/>
        <v>8.8606594811790025</v>
      </c>
      <c r="BJ162" t="e">
        <f t="shared" si="234"/>
        <v>#DIV/0!</v>
      </c>
      <c r="BK162">
        <f t="shared" si="235"/>
        <v>8.7802055794340885E-3</v>
      </c>
      <c r="BL162" t="e">
        <f t="shared" si="236"/>
        <v>#DIV/0!</v>
      </c>
      <c r="BM162" t="e">
        <f t="shared" si="237"/>
        <v>#DIV/0!</v>
      </c>
      <c r="BN162" t="s">
        <v>286</v>
      </c>
      <c r="BO162">
        <v>0</v>
      </c>
      <c r="BP162" t="e">
        <f t="shared" si="238"/>
        <v>#DIV/0!</v>
      </c>
      <c r="BQ162" t="e">
        <f t="shared" si="239"/>
        <v>#DIV/0!</v>
      </c>
      <c r="BR162" t="e">
        <f t="shared" si="240"/>
        <v>#DIV/0!</v>
      </c>
      <c r="BS162" t="e">
        <f t="shared" si="241"/>
        <v>#DIV/0!</v>
      </c>
      <c r="BT162" t="e">
        <f t="shared" si="242"/>
        <v>#DIV/0!</v>
      </c>
      <c r="BU162" t="e">
        <f t="shared" si="243"/>
        <v>#DIV/0!</v>
      </c>
      <c r="BV162" t="e">
        <f t="shared" si="244"/>
        <v>#DIV/0!</v>
      </c>
      <c r="BW162" t="e">
        <f t="shared" si="245"/>
        <v>#DIV/0!</v>
      </c>
      <c r="BX162">
        <f t="shared" si="246"/>
        <v>1199.97</v>
      </c>
      <c r="BY162">
        <f t="shared" si="247"/>
        <v>1009.1631000000001</v>
      </c>
      <c r="BZ162">
        <f t="shared" si="248"/>
        <v>0.84099027475686894</v>
      </c>
      <c r="CA162">
        <f t="shared" si="249"/>
        <v>0.16151123028075703</v>
      </c>
      <c r="CB162">
        <v>9</v>
      </c>
      <c r="CC162">
        <v>0.5</v>
      </c>
      <c r="CD162" t="s">
        <v>287</v>
      </c>
      <c r="CE162">
        <v>2</v>
      </c>
      <c r="CF162" t="b">
        <v>1</v>
      </c>
      <c r="CG162">
        <v>1617086759.5</v>
      </c>
      <c r="CH162">
        <v>956.47199999999998</v>
      </c>
      <c r="CI162">
        <v>980.99800000000005</v>
      </c>
      <c r="CJ162">
        <v>21.188700000000001</v>
      </c>
      <c r="CK162">
        <v>20.003599999999999</v>
      </c>
      <c r="CL162">
        <v>952.11</v>
      </c>
      <c r="CM162">
        <v>21.206299999999999</v>
      </c>
      <c r="CN162">
        <v>599.99599999999998</v>
      </c>
      <c r="CO162">
        <v>101.114</v>
      </c>
      <c r="CP162">
        <v>4.5514300000000001E-2</v>
      </c>
      <c r="CQ162">
        <v>26.636700000000001</v>
      </c>
      <c r="CR162">
        <v>26.330500000000001</v>
      </c>
      <c r="CS162">
        <v>999.9</v>
      </c>
      <c r="CT162">
        <v>0</v>
      </c>
      <c r="CU162">
        <v>0</v>
      </c>
      <c r="CV162">
        <v>9969.3799999999992</v>
      </c>
      <c r="CW162">
        <v>0</v>
      </c>
      <c r="CX162">
        <v>43.633899999999997</v>
      </c>
      <c r="CY162">
        <v>1199.97</v>
      </c>
      <c r="CZ162">
        <v>0.96699000000000002</v>
      </c>
      <c r="DA162">
        <v>3.3009499999999997E-2</v>
      </c>
      <c r="DB162">
        <v>0</v>
      </c>
      <c r="DC162">
        <v>2.4207999999999998</v>
      </c>
      <c r="DD162">
        <v>0</v>
      </c>
      <c r="DE162">
        <v>3566.36</v>
      </c>
      <c r="DF162">
        <v>10372</v>
      </c>
      <c r="DG162">
        <v>39.875</v>
      </c>
      <c r="DH162">
        <v>42.686999999999998</v>
      </c>
      <c r="DI162">
        <v>41.561999999999998</v>
      </c>
      <c r="DJ162">
        <v>40.875</v>
      </c>
      <c r="DK162">
        <v>39.936999999999998</v>
      </c>
      <c r="DL162">
        <v>1160.3599999999999</v>
      </c>
      <c r="DM162">
        <v>39.61</v>
      </c>
      <c r="DN162">
        <v>0</v>
      </c>
      <c r="DO162">
        <v>1617086760.0999999</v>
      </c>
      <c r="DP162">
        <v>0</v>
      </c>
      <c r="DQ162">
        <v>2.6493039999999999</v>
      </c>
      <c r="DR162">
        <v>-0.12623076713950501</v>
      </c>
      <c r="DS162">
        <v>-22.158461569140901</v>
      </c>
      <c r="DT162">
        <v>3569.5488</v>
      </c>
      <c r="DU162">
        <v>15</v>
      </c>
      <c r="DV162">
        <v>1617085932.5</v>
      </c>
      <c r="DW162" t="s">
        <v>288</v>
      </c>
      <c r="DX162">
        <v>1617085932.5</v>
      </c>
      <c r="DY162">
        <v>1617085930.5</v>
      </c>
      <c r="DZ162">
        <v>3</v>
      </c>
      <c r="EA162">
        <v>4.1000000000000002E-2</v>
      </c>
      <c r="EB162">
        <v>4.0000000000000001E-3</v>
      </c>
      <c r="EC162">
        <v>4.3620000000000001</v>
      </c>
      <c r="ED162">
        <v>-1.7999999999999999E-2</v>
      </c>
      <c r="EE162">
        <v>400</v>
      </c>
      <c r="EF162">
        <v>20</v>
      </c>
      <c r="EG162">
        <v>0.24</v>
      </c>
      <c r="EH162">
        <v>0.04</v>
      </c>
      <c r="EI162">
        <v>100</v>
      </c>
      <c r="EJ162">
        <v>100</v>
      </c>
      <c r="EK162">
        <v>4.3620000000000001</v>
      </c>
      <c r="EL162">
        <v>-1.7600000000000001E-2</v>
      </c>
      <c r="EM162">
        <v>4.3617000000000399</v>
      </c>
      <c r="EN162">
        <v>0</v>
      </c>
      <c r="EO162">
        <v>0</v>
      </c>
      <c r="EP162">
        <v>0</v>
      </c>
      <c r="EQ162">
        <v>-1.7669999999998999E-2</v>
      </c>
      <c r="ER162">
        <v>0</v>
      </c>
      <c r="ES162">
        <v>0</v>
      </c>
      <c r="ET162">
        <v>0</v>
      </c>
      <c r="EU162">
        <v>-1</v>
      </c>
      <c r="EV162">
        <v>-1</v>
      </c>
      <c r="EW162">
        <v>-1</v>
      </c>
      <c r="EX162">
        <v>-1</v>
      </c>
      <c r="EY162">
        <v>13.8</v>
      </c>
      <c r="EZ162">
        <v>13.8</v>
      </c>
      <c r="FA162">
        <v>18</v>
      </c>
      <c r="FB162">
        <v>646.03099999999995</v>
      </c>
      <c r="FC162">
        <v>394.762</v>
      </c>
      <c r="FD162">
        <v>25.0001</v>
      </c>
      <c r="FE162">
        <v>27.029800000000002</v>
      </c>
      <c r="FF162">
        <v>30.0002</v>
      </c>
      <c r="FG162">
        <v>27.0016</v>
      </c>
      <c r="FH162">
        <v>27.0411</v>
      </c>
      <c r="FI162">
        <v>43.175899999999999</v>
      </c>
      <c r="FJ162">
        <v>16.949300000000001</v>
      </c>
      <c r="FK162">
        <v>54.737200000000001</v>
      </c>
      <c r="FL162">
        <v>25</v>
      </c>
      <c r="FM162">
        <v>989.39400000000001</v>
      </c>
      <c r="FN162">
        <v>20</v>
      </c>
      <c r="FO162">
        <v>97.053100000000001</v>
      </c>
      <c r="FP162">
        <v>99.615899999999996</v>
      </c>
    </row>
    <row r="163" spans="1:172" x14ac:dyDescent="0.15">
      <c r="A163">
        <v>147</v>
      </c>
      <c r="B163">
        <v>1617086763.5</v>
      </c>
      <c r="C163">
        <v>585.5</v>
      </c>
      <c r="D163" t="s">
        <v>579</v>
      </c>
      <c r="E163" t="s">
        <v>580</v>
      </c>
      <c r="F163">
        <v>0</v>
      </c>
      <c r="G163">
        <v>1617086763.5</v>
      </c>
      <c r="H163">
        <f t="shared" si="200"/>
        <v>7.9878671524522503E-4</v>
      </c>
      <c r="I163">
        <f t="shared" si="201"/>
        <v>0.79878671524522504</v>
      </c>
      <c r="J163">
        <f t="shared" si="202"/>
        <v>8.8014941362733463</v>
      </c>
      <c r="K163">
        <f t="shared" si="203"/>
        <v>963.12400000000002</v>
      </c>
      <c r="L163">
        <f t="shared" si="204"/>
        <v>713.33271766364169</v>
      </c>
      <c r="M163">
        <f t="shared" si="205"/>
        <v>72.160487838403</v>
      </c>
      <c r="N163">
        <f t="shared" si="206"/>
        <v>97.429286457662812</v>
      </c>
      <c r="O163">
        <f t="shared" si="207"/>
        <v>6.1264295915766889E-2</v>
      </c>
      <c r="P163">
        <f t="shared" si="208"/>
        <v>2.9498977331396534</v>
      </c>
      <c r="Q163">
        <f t="shared" si="209"/>
        <v>6.0566127173129522E-2</v>
      </c>
      <c r="R163">
        <f t="shared" si="210"/>
        <v>3.7915894121944099E-2</v>
      </c>
      <c r="S163">
        <f t="shared" si="211"/>
        <v>193.80863100000002</v>
      </c>
      <c r="T163">
        <f t="shared" si="212"/>
        <v>27.568603873244957</v>
      </c>
      <c r="U163">
        <f t="shared" si="213"/>
        <v>26.328800000000001</v>
      </c>
      <c r="V163">
        <f t="shared" si="214"/>
        <v>3.4404690855078224</v>
      </c>
      <c r="W163">
        <f t="shared" si="215"/>
        <v>61.162103171428384</v>
      </c>
      <c r="X163">
        <f t="shared" si="216"/>
        <v>2.1431278746843199</v>
      </c>
      <c r="Y163">
        <f t="shared" si="217"/>
        <v>3.5040127195715418</v>
      </c>
      <c r="Z163">
        <f t="shared" si="218"/>
        <v>1.2973412108235025</v>
      </c>
      <c r="AA163">
        <f t="shared" si="219"/>
        <v>-35.226494142314422</v>
      </c>
      <c r="AB163">
        <f t="shared" si="220"/>
        <v>49.36442879723301</v>
      </c>
      <c r="AC163">
        <f t="shared" si="221"/>
        <v>3.5928522305136577</v>
      </c>
      <c r="AD163">
        <f t="shared" si="222"/>
        <v>211.53941788543227</v>
      </c>
      <c r="AE163">
        <f t="shared" si="223"/>
        <v>15.060777960765561</v>
      </c>
      <c r="AF163">
        <f t="shared" si="224"/>
        <v>0.79313640393248575</v>
      </c>
      <c r="AG163">
        <f t="shared" si="225"/>
        <v>8.8014941362733463</v>
      </c>
      <c r="AH163">
        <v>1004.19570625183</v>
      </c>
      <c r="AI163">
        <v>983.158460606061</v>
      </c>
      <c r="AJ163">
        <v>1.6825575443934699</v>
      </c>
      <c r="AK163">
        <v>66.499915544852101</v>
      </c>
      <c r="AL163">
        <f t="shared" si="226"/>
        <v>0.79878671524522504</v>
      </c>
      <c r="AM163">
        <v>20.0098320990476</v>
      </c>
      <c r="AN163">
        <v>21.185527272727299</v>
      </c>
      <c r="AO163">
        <v>-5.3678787878968799E-4</v>
      </c>
      <c r="AP163">
        <v>79.88</v>
      </c>
      <c r="AQ163">
        <v>0</v>
      </c>
      <c r="AR163">
        <v>0</v>
      </c>
      <c r="AS163">
        <f t="shared" si="227"/>
        <v>1</v>
      </c>
      <c r="AT163">
        <f t="shared" si="228"/>
        <v>0</v>
      </c>
      <c r="AU163">
        <f t="shared" si="229"/>
        <v>53556.272024784063</v>
      </c>
      <c r="AV163" t="s">
        <v>286</v>
      </c>
      <c r="AW163" t="s">
        <v>286</v>
      </c>
      <c r="AX163">
        <v>0</v>
      </c>
      <c r="AY163">
        <v>0</v>
      </c>
      <c r="AZ163" t="e">
        <f t="shared" si="230"/>
        <v>#DIV/0!</v>
      </c>
      <c r="BA163">
        <v>0</v>
      </c>
      <c r="BB163" t="s">
        <v>286</v>
      </c>
      <c r="BC163" t="s">
        <v>286</v>
      </c>
      <c r="BD163">
        <v>0</v>
      </c>
      <c r="BE163">
        <v>0</v>
      </c>
      <c r="BF163" t="e">
        <f t="shared" si="231"/>
        <v>#DIV/0!</v>
      </c>
      <c r="BG163">
        <v>0.5</v>
      </c>
      <c r="BH163">
        <f t="shared" si="232"/>
        <v>1009.1631000000001</v>
      </c>
      <c r="BI163">
        <f t="shared" si="233"/>
        <v>8.8014941362733463</v>
      </c>
      <c r="BJ163" t="e">
        <f t="shared" si="234"/>
        <v>#DIV/0!</v>
      </c>
      <c r="BK163">
        <f t="shared" si="235"/>
        <v>8.7215774499417847E-3</v>
      </c>
      <c r="BL163" t="e">
        <f t="shared" si="236"/>
        <v>#DIV/0!</v>
      </c>
      <c r="BM163" t="e">
        <f t="shared" si="237"/>
        <v>#DIV/0!</v>
      </c>
      <c r="BN163" t="s">
        <v>286</v>
      </c>
      <c r="BO163">
        <v>0</v>
      </c>
      <c r="BP163" t="e">
        <f t="shared" si="238"/>
        <v>#DIV/0!</v>
      </c>
      <c r="BQ163" t="e">
        <f t="shared" si="239"/>
        <v>#DIV/0!</v>
      </c>
      <c r="BR163" t="e">
        <f t="shared" si="240"/>
        <v>#DIV/0!</v>
      </c>
      <c r="BS163" t="e">
        <f t="shared" si="241"/>
        <v>#DIV/0!</v>
      </c>
      <c r="BT163" t="e">
        <f t="shared" si="242"/>
        <v>#DIV/0!</v>
      </c>
      <c r="BU163" t="e">
        <f t="shared" si="243"/>
        <v>#DIV/0!</v>
      </c>
      <c r="BV163" t="e">
        <f t="shared" si="244"/>
        <v>#DIV/0!</v>
      </c>
      <c r="BW163" t="e">
        <f t="shared" si="245"/>
        <v>#DIV/0!</v>
      </c>
      <c r="BX163">
        <f t="shared" si="246"/>
        <v>1199.97</v>
      </c>
      <c r="BY163">
        <f t="shared" si="247"/>
        <v>1009.1631000000001</v>
      </c>
      <c r="BZ163">
        <f t="shared" si="248"/>
        <v>0.84099027475686894</v>
      </c>
      <c r="CA163">
        <f t="shared" si="249"/>
        <v>0.16151123028075703</v>
      </c>
      <c r="CB163">
        <v>9</v>
      </c>
      <c r="CC163">
        <v>0.5</v>
      </c>
      <c r="CD163" t="s">
        <v>287</v>
      </c>
      <c r="CE163">
        <v>2</v>
      </c>
      <c r="CF163" t="b">
        <v>1</v>
      </c>
      <c r="CG163">
        <v>1617086763.5</v>
      </c>
      <c r="CH163">
        <v>963.12400000000002</v>
      </c>
      <c r="CI163">
        <v>986.86099999999999</v>
      </c>
      <c r="CJ163">
        <v>21.185600000000001</v>
      </c>
      <c r="CK163">
        <v>20.021100000000001</v>
      </c>
      <c r="CL163">
        <v>958.76300000000003</v>
      </c>
      <c r="CM163">
        <v>21.203299999999999</v>
      </c>
      <c r="CN163">
        <v>600</v>
      </c>
      <c r="CO163">
        <v>101.114</v>
      </c>
      <c r="CP163">
        <v>4.5649700000000001E-2</v>
      </c>
      <c r="CQ163">
        <v>26.639199999999999</v>
      </c>
      <c r="CR163">
        <v>26.328800000000001</v>
      </c>
      <c r="CS163">
        <v>999.9</v>
      </c>
      <c r="CT163">
        <v>0</v>
      </c>
      <c r="CU163">
        <v>0</v>
      </c>
      <c r="CV163">
        <v>10005</v>
      </c>
      <c r="CW163">
        <v>0</v>
      </c>
      <c r="CX163">
        <v>42.7545</v>
      </c>
      <c r="CY163">
        <v>1199.97</v>
      </c>
      <c r="CZ163">
        <v>0.96699000000000002</v>
      </c>
      <c r="DA163">
        <v>3.3009499999999997E-2</v>
      </c>
      <c r="DB163">
        <v>0</v>
      </c>
      <c r="DC163">
        <v>2.8578000000000001</v>
      </c>
      <c r="DD163">
        <v>0</v>
      </c>
      <c r="DE163">
        <v>3563.4</v>
      </c>
      <c r="DF163">
        <v>10372</v>
      </c>
      <c r="DG163">
        <v>39.936999999999998</v>
      </c>
      <c r="DH163">
        <v>42.686999999999998</v>
      </c>
      <c r="DI163">
        <v>41.5</v>
      </c>
      <c r="DJ163">
        <v>40.875</v>
      </c>
      <c r="DK163">
        <v>39.936999999999998</v>
      </c>
      <c r="DL163">
        <v>1160.3599999999999</v>
      </c>
      <c r="DM163">
        <v>39.61</v>
      </c>
      <c r="DN163">
        <v>0</v>
      </c>
      <c r="DO163">
        <v>1617086764.3</v>
      </c>
      <c r="DP163">
        <v>0</v>
      </c>
      <c r="DQ163">
        <v>2.6557269230769198</v>
      </c>
      <c r="DR163">
        <v>0.514034183919718</v>
      </c>
      <c r="DS163">
        <v>-30.7596581068359</v>
      </c>
      <c r="DT163">
        <v>3567.8607692307701</v>
      </c>
      <c r="DU163">
        <v>15</v>
      </c>
      <c r="DV163">
        <v>1617085932.5</v>
      </c>
      <c r="DW163" t="s">
        <v>288</v>
      </c>
      <c r="DX163">
        <v>1617085932.5</v>
      </c>
      <c r="DY163">
        <v>1617085930.5</v>
      </c>
      <c r="DZ163">
        <v>3</v>
      </c>
      <c r="EA163">
        <v>4.1000000000000002E-2</v>
      </c>
      <c r="EB163">
        <v>4.0000000000000001E-3</v>
      </c>
      <c r="EC163">
        <v>4.3620000000000001</v>
      </c>
      <c r="ED163">
        <v>-1.7999999999999999E-2</v>
      </c>
      <c r="EE163">
        <v>400</v>
      </c>
      <c r="EF163">
        <v>20</v>
      </c>
      <c r="EG163">
        <v>0.24</v>
      </c>
      <c r="EH163">
        <v>0.04</v>
      </c>
      <c r="EI163">
        <v>100</v>
      </c>
      <c r="EJ163">
        <v>100</v>
      </c>
      <c r="EK163">
        <v>4.3609999999999998</v>
      </c>
      <c r="EL163">
        <v>-1.77E-2</v>
      </c>
      <c r="EM163">
        <v>4.3617000000000399</v>
      </c>
      <c r="EN163">
        <v>0</v>
      </c>
      <c r="EO163">
        <v>0</v>
      </c>
      <c r="EP163">
        <v>0</v>
      </c>
      <c r="EQ163">
        <v>-1.7669999999998999E-2</v>
      </c>
      <c r="ER163">
        <v>0</v>
      </c>
      <c r="ES163">
        <v>0</v>
      </c>
      <c r="ET163">
        <v>0</v>
      </c>
      <c r="EU163">
        <v>-1</v>
      </c>
      <c r="EV163">
        <v>-1</v>
      </c>
      <c r="EW163">
        <v>-1</v>
      </c>
      <c r="EX163">
        <v>-1</v>
      </c>
      <c r="EY163">
        <v>13.8</v>
      </c>
      <c r="EZ163">
        <v>13.9</v>
      </c>
      <c r="FA163">
        <v>18</v>
      </c>
      <c r="FB163">
        <v>645.93499999999995</v>
      </c>
      <c r="FC163">
        <v>395.01</v>
      </c>
      <c r="FD163">
        <v>24.9999</v>
      </c>
      <c r="FE163">
        <v>27.029800000000002</v>
      </c>
      <c r="FF163">
        <v>30.0001</v>
      </c>
      <c r="FG163">
        <v>27.0016</v>
      </c>
      <c r="FH163">
        <v>27.0411</v>
      </c>
      <c r="FI163">
        <v>43.409500000000001</v>
      </c>
      <c r="FJ163">
        <v>16.949300000000001</v>
      </c>
      <c r="FK163">
        <v>54.737200000000001</v>
      </c>
      <c r="FL163">
        <v>25</v>
      </c>
      <c r="FM163">
        <v>996.17200000000003</v>
      </c>
      <c r="FN163">
        <v>20</v>
      </c>
      <c r="FO163">
        <v>97.053299999999993</v>
      </c>
      <c r="FP163">
        <v>99.614599999999996</v>
      </c>
    </row>
    <row r="164" spans="1:172" x14ac:dyDescent="0.15">
      <c r="A164">
        <v>148</v>
      </c>
      <c r="B164">
        <v>1617086767.5</v>
      </c>
      <c r="C164">
        <v>589.5</v>
      </c>
      <c r="D164" t="s">
        <v>581</v>
      </c>
      <c r="E164" t="s">
        <v>582</v>
      </c>
      <c r="F164">
        <v>0</v>
      </c>
      <c r="G164">
        <v>1617086767.5</v>
      </c>
      <c r="H164">
        <f t="shared" si="200"/>
        <v>7.9437665355946725E-4</v>
      </c>
      <c r="I164">
        <f t="shared" si="201"/>
        <v>0.79437665355946729</v>
      </c>
      <c r="J164">
        <f t="shared" si="202"/>
        <v>8.8690535636394046</v>
      </c>
      <c r="K164">
        <f t="shared" si="203"/>
        <v>969.26</v>
      </c>
      <c r="L164">
        <f t="shared" si="204"/>
        <v>715.59891688893731</v>
      </c>
      <c r="M164">
        <f t="shared" si="205"/>
        <v>72.387951269165256</v>
      </c>
      <c r="N164">
        <f t="shared" si="206"/>
        <v>98.047585024560007</v>
      </c>
      <c r="O164">
        <f t="shared" si="207"/>
        <v>6.0752571281685867E-2</v>
      </c>
      <c r="P164">
        <f t="shared" si="208"/>
        <v>2.9508481471971413</v>
      </c>
      <c r="Q164">
        <f t="shared" si="209"/>
        <v>6.0066165023067032E-2</v>
      </c>
      <c r="R164">
        <f t="shared" si="210"/>
        <v>3.7602377710901039E-2</v>
      </c>
      <c r="S164">
        <f t="shared" si="211"/>
        <v>193.80863100000002</v>
      </c>
      <c r="T164">
        <f t="shared" si="212"/>
        <v>27.569964015580045</v>
      </c>
      <c r="U164">
        <f t="shared" si="213"/>
        <v>26.346900000000002</v>
      </c>
      <c r="V164">
        <f t="shared" si="214"/>
        <v>3.444146609142102</v>
      </c>
      <c r="W164">
        <f t="shared" si="215"/>
        <v>61.164856883568675</v>
      </c>
      <c r="X164">
        <f t="shared" si="216"/>
        <v>2.1432874741811996</v>
      </c>
      <c r="Y164">
        <f t="shared" si="217"/>
        <v>3.5041158982209146</v>
      </c>
      <c r="Z164">
        <f t="shared" si="218"/>
        <v>1.3008591349609024</v>
      </c>
      <c r="AA164">
        <f t="shared" si="219"/>
        <v>-35.032010421972508</v>
      </c>
      <c r="AB164">
        <f t="shared" si="220"/>
        <v>46.580417491263468</v>
      </c>
      <c r="AC164">
        <f t="shared" si="221"/>
        <v>3.3894494470313856</v>
      </c>
      <c r="AD164">
        <f t="shared" si="222"/>
        <v>208.74648751632236</v>
      </c>
      <c r="AE164">
        <f t="shared" si="223"/>
        <v>15.224001015813867</v>
      </c>
      <c r="AF164">
        <f t="shared" si="224"/>
        <v>0.79307131760036609</v>
      </c>
      <c r="AG164">
        <f t="shared" si="225"/>
        <v>8.8690535636394046</v>
      </c>
      <c r="AH164">
        <v>1010.06162366974</v>
      </c>
      <c r="AI164">
        <v>989.45149696969702</v>
      </c>
      <c r="AJ164">
        <v>1.5645996932345501</v>
      </c>
      <c r="AK164">
        <v>66.499915544852101</v>
      </c>
      <c r="AL164">
        <f t="shared" si="226"/>
        <v>0.79437665355946729</v>
      </c>
      <c r="AM164">
        <v>20.022849186147202</v>
      </c>
      <c r="AN164">
        <v>21.188372121212101</v>
      </c>
      <c r="AO164">
        <v>1.46787878788562E-4</v>
      </c>
      <c r="AP164">
        <v>79.88</v>
      </c>
      <c r="AQ164">
        <v>0</v>
      </c>
      <c r="AR164">
        <v>0</v>
      </c>
      <c r="AS164">
        <f t="shared" si="227"/>
        <v>1</v>
      </c>
      <c r="AT164">
        <f t="shared" si="228"/>
        <v>0</v>
      </c>
      <c r="AU164">
        <f t="shared" si="229"/>
        <v>53583.868062603862</v>
      </c>
      <c r="AV164" t="s">
        <v>286</v>
      </c>
      <c r="AW164" t="s">
        <v>286</v>
      </c>
      <c r="AX164">
        <v>0</v>
      </c>
      <c r="AY164">
        <v>0</v>
      </c>
      <c r="AZ164" t="e">
        <f t="shared" si="230"/>
        <v>#DIV/0!</v>
      </c>
      <c r="BA164">
        <v>0</v>
      </c>
      <c r="BB164" t="s">
        <v>286</v>
      </c>
      <c r="BC164" t="s">
        <v>286</v>
      </c>
      <c r="BD164">
        <v>0</v>
      </c>
      <c r="BE164">
        <v>0</v>
      </c>
      <c r="BF164" t="e">
        <f t="shared" si="231"/>
        <v>#DIV/0!</v>
      </c>
      <c r="BG164">
        <v>0.5</v>
      </c>
      <c r="BH164">
        <f t="shared" si="232"/>
        <v>1009.1631000000001</v>
      </c>
      <c r="BI164">
        <f t="shared" si="233"/>
        <v>8.8690535636394046</v>
      </c>
      <c r="BJ164" t="e">
        <f t="shared" si="234"/>
        <v>#DIV/0!</v>
      </c>
      <c r="BK164">
        <f t="shared" si="235"/>
        <v>8.7885234444654223E-3</v>
      </c>
      <c r="BL164" t="e">
        <f t="shared" si="236"/>
        <v>#DIV/0!</v>
      </c>
      <c r="BM164" t="e">
        <f t="shared" si="237"/>
        <v>#DIV/0!</v>
      </c>
      <c r="BN164" t="s">
        <v>286</v>
      </c>
      <c r="BO164">
        <v>0</v>
      </c>
      <c r="BP164" t="e">
        <f t="shared" si="238"/>
        <v>#DIV/0!</v>
      </c>
      <c r="BQ164" t="e">
        <f t="shared" si="239"/>
        <v>#DIV/0!</v>
      </c>
      <c r="BR164" t="e">
        <f t="shared" si="240"/>
        <v>#DIV/0!</v>
      </c>
      <c r="BS164" t="e">
        <f t="shared" si="241"/>
        <v>#DIV/0!</v>
      </c>
      <c r="BT164" t="e">
        <f t="shared" si="242"/>
        <v>#DIV/0!</v>
      </c>
      <c r="BU164" t="e">
        <f t="shared" si="243"/>
        <v>#DIV/0!</v>
      </c>
      <c r="BV164" t="e">
        <f t="shared" si="244"/>
        <v>#DIV/0!</v>
      </c>
      <c r="BW164" t="e">
        <f t="shared" si="245"/>
        <v>#DIV/0!</v>
      </c>
      <c r="BX164">
        <f t="shared" si="246"/>
        <v>1199.97</v>
      </c>
      <c r="BY164">
        <f t="shared" si="247"/>
        <v>1009.1631000000001</v>
      </c>
      <c r="BZ164">
        <f t="shared" si="248"/>
        <v>0.84099027475686894</v>
      </c>
      <c r="CA164">
        <f t="shared" si="249"/>
        <v>0.16151123028075703</v>
      </c>
      <c r="CB164">
        <v>9</v>
      </c>
      <c r="CC164">
        <v>0.5</v>
      </c>
      <c r="CD164" t="s">
        <v>287</v>
      </c>
      <c r="CE164">
        <v>2</v>
      </c>
      <c r="CF164" t="b">
        <v>1</v>
      </c>
      <c r="CG164">
        <v>1617086767.5</v>
      </c>
      <c r="CH164">
        <v>969.26</v>
      </c>
      <c r="CI164">
        <v>993.24900000000002</v>
      </c>
      <c r="CJ164">
        <v>21.1877</v>
      </c>
      <c r="CK164">
        <v>20.023299999999999</v>
      </c>
      <c r="CL164">
        <v>964.89800000000002</v>
      </c>
      <c r="CM164">
        <v>21.205400000000001</v>
      </c>
      <c r="CN164">
        <v>600.00099999999998</v>
      </c>
      <c r="CO164">
        <v>101.11199999999999</v>
      </c>
      <c r="CP164">
        <v>4.5156000000000002E-2</v>
      </c>
      <c r="CQ164">
        <v>26.639700000000001</v>
      </c>
      <c r="CR164">
        <v>26.346900000000002</v>
      </c>
      <c r="CS164">
        <v>999.9</v>
      </c>
      <c r="CT164">
        <v>0</v>
      </c>
      <c r="CU164">
        <v>0</v>
      </c>
      <c r="CV164">
        <v>10010.6</v>
      </c>
      <c r="CW164">
        <v>0</v>
      </c>
      <c r="CX164">
        <v>43.741100000000003</v>
      </c>
      <c r="CY164">
        <v>1199.97</v>
      </c>
      <c r="CZ164">
        <v>0.96699000000000002</v>
      </c>
      <c r="DA164">
        <v>3.3009499999999997E-2</v>
      </c>
      <c r="DB164">
        <v>0</v>
      </c>
      <c r="DC164">
        <v>2.1461999999999999</v>
      </c>
      <c r="DD164">
        <v>0</v>
      </c>
      <c r="DE164">
        <v>3563.92</v>
      </c>
      <c r="DF164">
        <v>10372</v>
      </c>
      <c r="DG164">
        <v>39.875</v>
      </c>
      <c r="DH164">
        <v>42.686999999999998</v>
      </c>
      <c r="DI164">
        <v>41.561999999999998</v>
      </c>
      <c r="DJ164">
        <v>40.811999999999998</v>
      </c>
      <c r="DK164">
        <v>39.936999999999998</v>
      </c>
      <c r="DL164">
        <v>1160.3599999999999</v>
      </c>
      <c r="DM164">
        <v>39.61</v>
      </c>
      <c r="DN164">
        <v>0</v>
      </c>
      <c r="DO164">
        <v>1617086767.9000001</v>
      </c>
      <c r="DP164">
        <v>0</v>
      </c>
      <c r="DQ164">
        <v>2.6870307692307702</v>
      </c>
      <c r="DR164">
        <v>0.13938459724057001</v>
      </c>
      <c r="DS164">
        <v>-26.173675160375002</v>
      </c>
      <c r="DT164">
        <v>3566.3715384615398</v>
      </c>
      <c r="DU164">
        <v>15</v>
      </c>
      <c r="DV164">
        <v>1617085932.5</v>
      </c>
      <c r="DW164" t="s">
        <v>288</v>
      </c>
      <c r="DX164">
        <v>1617085932.5</v>
      </c>
      <c r="DY164">
        <v>1617085930.5</v>
      </c>
      <c r="DZ164">
        <v>3</v>
      </c>
      <c r="EA164">
        <v>4.1000000000000002E-2</v>
      </c>
      <c r="EB164">
        <v>4.0000000000000001E-3</v>
      </c>
      <c r="EC164">
        <v>4.3620000000000001</v>
      </c>
      <c r="ED164">
        <v>-1.7999999999999999E-2</v>
      </c>
      <c r="EE164">
        <v>400</v>
      </c>
      <c r="EF164">
        <v>20</v>
      </c>
      <c r="EG164">
        <v>0.24</v>
      </c>
      <c r="EH164">
        <v>0.04</v>
      </c>
      <c r="EI164">
        <v>100</v>
      </c>
      <c r="EJ164">
        <v>100</v>
      </c>
      <c r="EK164">
        <v>4.3620000000000001</v>
      </c>
      <c r="EL164">
        <v>-1.77E-2</v>
      </c>
      <c r="EM164">
        <v>4.3617000000000399</v>
      </c>
      <c r="EN164">
        <v>0</v>
      </c>
      <c r="EO164">
        <v>0</v>
      </c>
      <c r="EP164">
        <v>0</v>
      </c>
      <c r="EQ164">
        <v>-1.7669999999998999E-2</v>
      </c>
      <c r="ER164">
        <v>0</v>
      </c>
      <c r="ES164">
        <v>0</v>
      </c>
      <c r="ET164">
        <v>0</v>
      </c>
      <c r="EU164">
        <v>-1</v>
      </c>
      <c r="EV164">
        <v>-1</v>
      </c>
      <c r="EW164">
        <v>-1</v>
      </c>
      <c r="EX164">
        <v>-1</v>
      </c>
      <c r="EY164">
        <v>13.9</v>
      </c>
      <c r="EZ164">
        <v>13.9</v>
      </c>
      <c r="FA164">
        <v>18</v>
      </c>
      <c r="FB164">
        <v>646.18600000000004</v>
      </c>
      <c r="FC164">
        <v>394.90800000000002</v>
      </c>
      <c r="FD164">
        <v>24.9998</v>
      </c>
      <c r="FE164">
        <v>27.029800000000002</v>
      </c>
      <c r="FF164">
        <v>30</v>
      </c>
      <c r="FG164">
        <v>27.0016</v>
      </c>
      <c r="FH164">
        <v>27.0411</v>
      </c>
      <c r="FI164">
        <v>43.6462</v>
      </c>
      <c r="FJ164">
        <v>16.949300000000001</v>
      </c>
      <c r="FK164">
        <v>54.737200000000001</v>
      </c>
      <c r="FL164">
        <v>25</v>
      </c>
      <c r="FM164">
        <v>1002.93</v>
      </c>
      <c r="FN164">
        <v>20</v>
      </c>
      <c r="FO164">
        <v>97.052700000000002</v>
      </c>
      <c r="FP164">
        <v>99.613299999999995</v>
      </c>
    </row>
    <row r="165" spans="1:172" x14ac:dyDescent="0.15">
      <c r="A165">
        <v>149</v>
      </c>
      <c r="B165">
        <v>1617086771.5</v>
      </c>
      <c r="C165">
        <v>593.5</v>
      </c>
      <c r="D165" t="s">
        <v>583</v>
      </c>
      <c r="E165" t="s">
        <v>584</v>
      </c>
      <c r="F165">
        <v>0</v>
      </c>
      <c r="G165">
        <v>1617086771.5</v>
      </c>
      <c r="H165">
        <f t="shared" si="200"/>
        <v>7.9072001137098496E-4</v>
      </c>
      <c r="I165">
        <f t="shared" si="201"/>
        <v>0.79072001137098491</v>
      </c>
      <c r="J165">
        <f t="shared" si="202"/>
        <v>8.90324890014106</v>
      </c>
      <c r="K165">
        <f t="shared" si="203"/>
        <v>975.63499999999999</v>
      </c>
      <c r="L165">
        <f t="shared" si="204"/>
        <v>720.06004332871476</v>
      </c>
      <c r="M165">
        <f t="shared" si="205"/>
        <v>72.838509168584423</v>
      </c>
      <c r="N165">
        <f t="shared" si="206"/>
        <v>98.691490454290516</v>
      </c>
      <c r="O165">
        <f t="shared" si="207"/>
        <v>6.0520280586069439E-2</v>
      </c>
      <c r="P165">
        <f t="shared" si="208"/>
        <v>2.9452221018115359</v>
      </c>
      <c r="Q165">
        <f t="shared" si="209"/>
        <v>5.9837796154172535E-2</v>
      </c>
      <c r="R165">
        <f t="shared" si="210"/>
        <v>3.7459299717013297E-2</v>
      </c>
      <c r="S165">
        <f t="shared" si="211"/>
        <v>193.84911</v>
      </c>
      <c r="T165">
        <f t="shared" si="212"/>
        <v>27.573004060632243</v>
      </c>
      <c r="U165">
        <f t="shared" si="213"/>
        <v>26.3399</v>
      </c>
      <c r="V165">
        <f t="shared" si="214"/>
        <v>3.4427239555770179</v>
      </c>
      <c r="W165">
        <f t="shared" si="215"/>
        <v>61.153430819666752</v>
      </c>
      <c r="X165">
        <f t="shared" si="216"/>
        <v>2.1429123310272602</v>
      </c>
      <c r="Y165">
        <f t="shared" si="217"/>
        <v>3.5041571704233903</v>
      </c>
      <c r="Z165">
        <f t="shared" si="218"/>
        <v>1.2998116245497577</v>
      </c>
      <c r="AA165">
        <f t="shared" si="219"/>
        <v>-34.870752501460437</v>
      </c>
      <c r="AB165">
        <f t="shared" si="220"/>
        <v>47.634844185859173</v>
      </c>
      <c r="AC165">
        <f t="shared" si="221"/>
        <v>3.4726783324063164</v>
      </c>
      <c r="AD165">
        <f t="shared" si="222"/>
        <v>210.08588001680505</v>
      </c>
      <c r="AE165">
        <f t="shared" si="223"/>
        <v>15.510748399465127</v>
      </c>
      <c r="AF165">
        <f t="shared" si="224"/>
        <v>0.7917678007785881</v>
      </c>
      <c r="AG165">
        <f t="shared" si="225"/>
        <v>8.90324890014106</v>
      </c>
      <c r="AH165">
        <v>1016.9300822981</v>
      </c>
      <c r="AI165">
        <v>995.92170303030298</v>
      </c>
      <c r="AJ165">
        <v>1.6415173412327699</v>
      </c>
      <c r="AK165">
        <v>66.499915544852101</v>
      </c>
      <c r="AL165">
        <f t="shared" si="226"/>
        <v>0.79072001137098491</v>
      </c>
      <c r="AM165">
        <v>20.022045238095199</v>
      </c>
      <c r="AN165">
        <v>21.184040606060599</v>
      </c>
      <c r="AO165">
        <v>-1.91373737373412E-4</v>
      </c>
      <c r="AP165">
        <v>79.88</v>
      </c>
      <c r="AQ165">
        <v>0</v>
      </c>
      <c r="AR165">
        <v>0</v>
      </c>
      <c r="AS165">
        <f t="shared" si="227"/>
        <v>1</v>
      </c>
      <c r="AT165">
        <f t="shared" si="228"/>
        <v>0</v>
      </c>
      <c r="AU165">
        <f t="shared" si="229"/>
        <v>53419.75577917404</v>
      </c>
      <c r="AV165" t="s">
        <v>286</v>
      </c>
      <c r="AW165" t="s">
        <v>286</v>
      </c>
      <c r="AX165">
        <v>0</v>
      </c>
      <c r="AY165">
        <v>0</v>
      </c>
      <c r="AZ165" t="e">
        <f t="shared" si="230"/>
        <v>#DIV/0!</v>
      </c>
      <c r="BA165">
        <v>0</v>
      </c>
      <c r="BB165" t="s">
        <v>286</v>
      </c>
      <c r="BC165" t="s">
        <v>286</v>
      </c>
      <c r="BD165">
        <v>0</v>
      </c>
      <c r="BE165">
        <v>0</v>
      </c>
      <c r="BF165" t="e">
        <f t="shared" si="231"/>
        <v>#DIV/0!</v>
      </c>
      <c r="BG165">
        <v>0.5</v>
      </c>
      <c r="BH165">
        <f t="shared" si="232"/>
        <v>1009.3734000000001</v>
      </c>
      <c r="BI165">
        <f t="shared" si="233"/>
        <v>8.90324890014106</v>
      </c>
      <c r="BJ165" t="e">
        <f t="shared" si="234"/>
        <v>#DIV/0!</v>
      </c>
      <c r="BK165">
        <f t="shared" si="235"/>
        <v>8.8205701677308516E-3</v>
      </c>
      <c r="BL165" t="e">
        <f t="shared" si="236"/>
        <v>#DIV/0!</v>
      </c>
      <c r="BM165" t="e">
        <f t="shared" si="237"/>
        <v>#DIV/0!</v>
      </c>
      <c r="BN165" t="s">
        <v>286</v>
      </c>
      <c r="BO165">
        <v>0</v>
      </c>
      <c r="BP165" t="e">
        <f t="shared" si="238"/>
        <v>#DIV/0!</v>
      </c>
      <c r="BQ165" t="e">
        <f t="shared" si="239"/>
        <v>#DIV/0!</v>
      </c>
      <c r="BR165" t="e">
        <f t="shared" si="240"/>
        <v>#DIV/0!</v>
      </c>
      <c r="BS165" t="e">
        <f t="shared" si="241"/>
        <v>#DIV/0!</v>
      </c>
      <c r="BT165" t="e">
        <f t="shared" si="242"/>
        <v>#DIV/0!</v>
      </c>
      <c r="BU165" t="e">
        <f t="shared" si="243"/>
        <v>#DIV/0!</v>
      </c>
      <c r="BV165" t="e">
        <f t="shared" si="244"/>
        <v>#DIV/0!</v>
      </c>
      <c r="BW165" t="e">
        <f t="shared" si="245"/>
        <v>#DIV/0!</v>
      </c>
      <c r="BX165">
        <f t="shared" si="246"/>
        <v>1200.22</v>
      </c>
      <c r="BY165">
        <f t="shared" si="247"/>
        <v>1009.3734000000001</v>
      </c>
      <c r="BZ165">
        <f t="shared" si="248"/>
        <v>0.84099031844161909</v>
      </c>
      <c r="CA165">
        <f t="shared" si="249"/>
        <v>0.16151131459232473</v>
      </c>
      <c r="CB165">
        <v>9</v>
      </c>
      <c r="CC165">
        <v>0.5</v>
      </c>
      <c r="CD165" t="s">
        <v>287</v>
      </c>
      <c r="CE165">
        <v>2</v>
      </c>
      <c r="CF165" t="b">
        <v>1</v>
      </c>
      <c r="CG165">
        <v>1617086771.5</v>
      </c>
      <c r="CH165">
        <v>975.63499999999999</v>
      </c>
      <c r="CI165">
        <v>1000.06</v>
      </c>
      <c r="CJ165">
        <v>21.184200000000001</v>
      </c>
      <c r="CK165">
        <v>20.021699999999999</v>
      </c>
      <c r="CL165">
        <v>971.27300000000002</v>
      </c>
      <c r="CM165">
        <v>21.201899999999998</v>
      </c>
      <c r="CN165">
        <v>599.99599999999998</v>
      </c>
      <c r="CO165">
        <v>101.111</v>
      </c>
      <c r="CP165">
        <v>4.51603E-2</v>
      </c>
      <c r="CQ165">
        <v>26.639900000000001</v>
      </c>
      <c r="CR165">
        <v>26.3399</v>
      </c>
      <c r="CS165">
        <v>999.9</v>
      </c>
      <c r="CT165">
        <v>0</v>
      </c>
      <c r="CU165">
        <v>0</v>
      </c>
      <c r="CV165">
        <v>9978.75</v>
      </c>
      <c r="CW165">
        <v>0</v>
      </c>
      <c r="CX165">
        <v>43.905999999999999</v>
      </c>
      <c r="CY165">
        <v>1200.22</v>
      </c>
      <c r="CZ165">
        <v>0.96699000000000002</v>
      </c>
      <c r="DA165">
        <v>3.3009499999999997E-2</v>
      </c>
      <c r="DB165">
        <v>0</v>
      </c>
      <c r="DC165">
        <v>3.1646999999999998</v>
      </c>
      <c r="DD165">
        <v>0</v>
      </c>
      <c r="DE165">
        <v>3562.5</v>
      </c>
      <c r="DF165">
        <v>10374.1</v>
      </c>
      <c r="DG165">
        <v>39.936999999999998</v>
      </c>
      <c r="DH165">
        <v>42.686999999999998</v>
      </c>
      <c r="DI165">
        <v>41.5</v>
      </c>
      <c r="DJ165">
        <v>40.936999999999998</v>
      </c>
      <c r="DK165">
        <v>40</v>
      </c>
      <c r="DL165">
        <v>1160.5999999999999</v>
      </c>
      <c r="DM165">
        <v>39.619999999999997</v>
      </c>
      <c r="DN165">
        <v>0</v>
      </c>
      <c r="DO165">
        <v>1617086772.0999999</v>
      </c>
      <c r="DP165">
        <v>0</v>
      </c>
      <c r="DQ165">
        <v>2.7058239999999998</v>
      </c>
      <c r="DR165">
        <v>0.83290767421572498</v>
      </c>
      <c r="DS165">
        <v>-21.5046153725234</v>
      </c>
      <c r="DT165">
        <v>3564.5432000000001</v>
      </c>
      <c r="DU165">
        <v>15</v>
      </c>
      <c r="DV165">
        <v>1617085932.5</v>
      </c>
      <c r="DW165" t="s">
        <v>288</v>
      </c>
      <c r="DX165">
        <v>1617085932.5</v>
      </c>
      <c r="DY165">
        <v>1617085930.5</v>
      </c>
      <c r="DZ165">
        <v>3</v>
      </c>
      <c r="EA165">
        <v>4.1000000000000002E-2</v>
      </c>
      <c r="EB165">
        <v>4.0000000000000001E-3</v>
      </c>
      <c r="EC165">
        <v>4.3620000000000001</v>
      </c>
      <c r="ED165">
        <v>-1.7999999999999999E-2</v>
      </c>
      <c r="EE165">
        <v>400</v>
      </c>
      <c r="EF165">
        <v>20</v>
      </c>
      <c r="EG165">
        <v>0.24</v>
      </c>
      <c r="EH165">
        <v>0.04</v>
      </c>
      <c r="EI165">
        <v>100</v>
      </c>
      <c r="EJ165">
        <v>100</v>
      </c>
      <c r="EK165">
        <v>4.3620000000000001</v>
      </c>
      <c r="EL165">
        <v>-1.77E-2</v>
      </c>
      <c r="EM165">
        <v>4.3617000000000399</v>
      </c>
      <c r="EN165">
        <v>0</v>
      </c>
      <c r="EO165">
        <v>0</v>
      </c>
      <c r="EP165">
        <v>0</v>
      </c>
      <c r="EQ165">
        <v>-1.7669999999998999E-2</v>
      </c>
      <c r="ER165">
        <v>0</v>
      </c>
      <c r="ES165">
        <v>0</v>
      </c>
      <c r="ET165">
        <v>0</v>
      </c>
      <c r="EU165">
        <v>-1</v>
      </c>
      <c r="EV165">
        <v>-1</v>
      </c>
      <c r="EW165">
        <v>-1</v>
      </c>
      <c r="EX165">
        <v>-1</v>
      </c>
      <c r="EY165">
        <v>14</v>
      </c>
      <c r="EZ165">
        <v>14</v>
      </c>
      <c r="FA165">
        <v>18</v>
      </c>
      <c r="FB165">
        <v>646.01800000000003</v>
      </c>
      <c r="FC165">
        <v>394.90800000000002</v>
      </c>
      <c r="FD165">
        <v>24.9999</v>
      </c>
      <c r="FE165">
        <v>27.030799999999999</v>
      </c>
      <c r="FF165">
        <v>30.0001</v>
      </c>
      <c r="FG165">
        <v>27.003699999999998</v>
      </c>
      <c r="FH165">
        <v>27.0411</v>
      </c>
      <c r="FI165">
        <v>43.878700000000002</v>
      </c>
      <c r="FJ165">
        <v>16.949300000000001</v>
      </c>
      <c r="FK165">
        <v>54.737200000000001</v>
      </c>
      <c r="FL165">
        <v>25</v>
      </c>
      <c r="FM165">
        <v>1009.68</v>
      </c>
      <c r="FN165">
        <v>20</v>
      </c>
      <c r="FO165">
        <v>97.053399999999996</v>
      </c>
      <c r="FP165">
        <v>99.614599999999996</v>
      </c>
    </row>
    <row r="166" spans="1:172" x14ac:dyDescent="0.15">
      <c r="A166">
        <v>150</v>
      </c>
      <c r="B166">
        <v>1617086775.5</v>
      </c>
      <c r="C166">
        <v>597.5</v>
      </c>
      <c r="D166" t="s">
        <v>585</v>
      </c>
      <c r="E166" t="s">
        <v>586</v>
      </c>
      <c r="F166">
        <v>0</v>
      </c>
      <c r="G166">
        <v>1617086775.5</v>
      </c>
      <c r="H166">
        <f t="shared" si="200"/>
        <v>7.9021199071576808E-4</v>
      </c>
      <c r="I166">
        <f t="shared" si="201"/>
        <v>0.79021199071576809</v>
      </c>
      <c r="J166">
        <f t="shared" si="202"/>
        <v>8.8149041538258945</v>
      </c>
      <c r="K166">
        <f t="shared" si="203"/>
        <v>982.33299999999997</v>
      </c>
      <c r="L166">
        <f t="shared" si="204"/>
        <v>728.23238931423725</v>
      </c>
      <c r="M166">
        <f t="shared" si="205"/>
        <v>73.666093351058279</v>
      </c>
      <c r="N166">
        <f t="shared" si="206"/>
        <v>99.370249856600793</v>
      </c>
      <c r="O166">
        <f t="shared" si="207"/>
        <v>6.0341370659979771E-2</v>
      </c>
      <c r="P166">
        <f t="shared" si="208"/>
        <v>2.9515164834772438</v>
      </c>
      <c r="Q166">
        <f t="shared" si="209"/>
        <v>5.9664320391206921E-2</v>
      </c>
      <c r="R166">
        <f t="shared" si="210"/>
        <v>3.7350397423218058E-2</v>
      </c>
      <c r="S166">
        <f t="shared" si="211"/>
        <v>193.81022700000003</v>
      </c>
      <c r="T166">
        <f t="shared" si="212"/>
        <v>27.570453111944158</v>
      </c>
      <c r="U166">
        <f t="shared" si="213"/>
        <v>26.3536</v>
      </c>
      <c r="V166">
        <f t="shared" si="214"/>
        <v>3.445508772647321</v>
      </c>
      <c r="W166">
        <f t="shared" si="215"/>
        <v>61.151143319173343</v>
      </c>
      <c r="X166">
        <f t="shared" si="216"/>
        <v>2.1427564589222401</v>
      </c>
      <c r="Y166">
        <f t="shared" si="217"/>
        <v>3.5040333550892089</v>
      </c>
      <c r="Z166">
        <f t="shared" si="218"/>
        <v>1.3027523137250809</v>
      </c>
      <c r="AA166">
        <f t="shared" si="219"/>
        <v>-34.848348790565375</v>
      </c>
      <c r="AB166">
        <f t="shared" si="220"/>
        <v>45.461200156968999</v>
      </c>
      <c r="AC166">
        <f t="shared" si="221"/>
        <v>3.3073642464985236</v>
      </c>
      <c r="AD166">
        <f t="shared" si="222"/>
        <v>207.73044261290218</v>
      </c>
      <c r="AE166">
        <f t="shared" si="223"/>
        <v>15.569831441273436</v>
      </c>
      <c r="AF166">
        <f t="shared" si="224"/>
        <v>0.78999059818022654</v>
      </c>
      <c r="AG166">
        <f t="shared" si="225"/>
        <v>8.8149041538258945</v>
      </c>
      <c r="AH166">
        <v>1024.00060598606</v>
      </c>
      <c r="AI166">
        <v>1002.75681818182</v>
      </c>
      <c r="AJ166">
        <v>1.7243050717030399</v>
      </c>
      <c r="AK166">
        <v>66.499915544852101</v>
      </c>
      <c r="AL166">
        <f t="shared" si="226"/>
        <v>0.79021199071576809</v>
      </c>
      <c r="AM166">
        <v>20.023104200173201</v>
      </c>
      <c r="AN166">
        <v>21.1831666666667</v>
      </c>
      <c r="AO166">
        <v>1.1416666666195E-5</v>
      </c>
      <c r="AP166">
        <v>79.88</v>
      </c>
      <c r="AQ166">
        <v>0</v>
      </c>
      <c r="AR166">
        <v>0</v>
      </c>
      <c r="AS166">
        <f t="shared" si="227"/>
        <v>1</v>
      </c>
      <c r="AT166">
        <f t="shared" si="228"/>
        <v>0</v>
      </c>
      <c r="AU166">
        <f t="shared" si="229"/>
        <v>53603.442295668247</v>
      </c>
      <c r="AV166" t="s">
        <v>286</v>
      </c>
      <c r="AW166" t="s">
        <v>286</v>
      </c>
      <c r="AX166">
        <v>0</v>
      </c>
      <c r="AY166">
        <v>0</v>
      </c>
      <c r="AZ166" t="e">
        <f t="shared" si="230"/>
        <v>#DIV/0!</v>
      </c>
      <c r="BA166">
        <v>0</v>
      </c>
      <c r="BB166" t="s">
        <v>286</v>
      </c>
      <c r="BC166" t="s">
        <v>286</v>
      </c>
      <c r="BD166">
        <v>0</v>
      </c>
      <c r="BE166">
        <v>0</v>
      </c>
      <c r="BF166" t="e">
        <f t="shared" si="231"/>
        <v>#DIV/0!</v>
      </c>
      <c r="BG166">
        <v>0.5</v>
      </c>
      <c r="BH166">
        <f t="shared" si="232"/>
        <v>1009.1715</v>
      </c>
      <c r="BI166">
        <f t="shared" si="233"/>
        <v>8.8149041538258945</v>
      </c>
      <c r="BJ166" t="e">
        <f t="shared" si="234"/>
        <v>#DIV/0!</v>
      </c>
      <c r="BK166">
        <f t="shared" si="235"/>
        <v>8.7347929998279721E-3</v>
      </c>
      <c r="BL166" t="e">
        <f t="shared" si="236"/>
        <v>#DIV/0!</v>
      </c>
      <c r="BM166" t="e">
        <f t="shared" si="237"/>
        <v>#DIV/0!</v>
      </c>
      <c r="BN166" t="s">
        <v>286</v>
      </c>
      <c r="BO166">
        <v>0</v>
      </c>
      <c r="BP166" t="e">
        <f t="shared" si="238"/>
        <v>#DIV/0!</v>
      </c>
      <c r="BQ166" t="e">
        <f t="shared" si="239"/>
        <v>#DIV/0!</v>
      </c>
      <c r="BR166" t="e">
        <f t="shared" si="240"/>
        <v>#DIV/0!</v>
      </c>
      <c r="BS166" t="e">
        <f t="shared" si="241"/>
        <v>#DIV/0!</v>
      </c>
      <c r="BT166" t="e">
        <f t="shared" si="242"/>
        <v>#DIV/0!</v>
      </c>
      <c r="BU166" t="e">
        <f t="shared" si="243"/>
        <v>#DIV/0!</v>
      </c>
      <c r="BV166" t="e">
        <f t="shared" si="244"/>
        <v>#DIV/0!</v>
      </c>
      <c r="BW166" t="e">
        <f t="shared" si="245"/>
        <v>#DIV/0!</v>
      </c>
      <c r="BX166">
        <f t="shared" si="246"/>
        <v>1199.98</v>
      </c>
      <c r="BY166">
        <f t="shared" si="247"/>
        <v>1009.1715</v>
      </c>
      <c r="BZ166">
        <f t="shared" si="248"/>
        <v>0.84099026650444175</v>
      </c>
      <c r="CA166">
        <f t="shared" si="249"/>
        <v>0.16151121435357257</v>
      </c>
      <c r="CB166">
        <v>9</v>
      </c>
      <c r="CC166">
        <v>0.5</v>
      </c>
      <c r="CD166" t="s">
        <v>287</v>
      </c>
      <c r="CE166">
        <v>2</v>
      </c>
      <c r="CF166" t="b">
        <v>1</v>
      </c>
      <c r="CG166">
        <v>1617086775.5</v>
      </c>
      <c r="CH166">
        <v>982.33299999999997</v>
      </c>
      <c r="CI166">
        <v>1006.85</v>
      </c>
      <c r="CJ166">
        <v>21.182400000000001</v>
      </c>
      <c r="CK166">
        <v>20.022600000000001</v>
      </c>
      <c r="CL166">
        <v>977.971</v>
      </c>
      <c r="CM166">
        <v>21.200099999999999</v>
      </c>
      <c r="CN166">
        <v>600.04399999999998</v>
      </c>
      <c r="CO166">
        <v>101.11199999999999</v>
      </c>
      <c r="CP166">
        <v>4.5397600000000003E-2</v>
      </c>
      <c r="CQ166">
        <v>26.639299999999999</v>
      </c>
      <c r="CR166">
        <v>26.3536</v>
      </c>
      <c r="CS166">
        <v>999.9</v>
      </c>
      <c r="CT166">
        <v>0</v>
      </c>
      <c r="CU166">
        <v>0</v>
      </c>
      <c r="CV166">
        <v>10014.4</v>
      </c>
      <c r="CW166">
        <v>0</v>
      </c>
      <c r="CX166">
        <v>43.908700000000003</v>
      </c>
      <c r="CY166">
        <v>1199.98</v>
      </c>
      <c r="CZ166">
        <v>0.96699000000000002</v>
      </c>
      <c r="DA166">
        <v>3.3009499999999997E-2</v>
      </c>
      <c r="DB166">
        <v>0</v>
      </c>
      <c r="DC166">
        <v>2.7427000000000001</v>
      </c>
      <c r="DD166">
        <v>0</v>
      </c>
      <c r="DE166">
        <v>3559.86</v>
      </c>
      <c r="DF166">
        <v>10372.1</v>
      </c>
      <c r="DG166">
        <v>39.936999999999998</v>
      </c>
      <c r="DH166">
        <v>42.686999999999998</v>
      </c>
      <c r="DI166">
        <v>41.561999999999998</v>
      </c>
      <c r="DJ166">
        <v>40.875</v>
      </c>
      <c r="DK166">
        <v>40</v>
      </c>
      <c r="DL166">
        <v>1160.3699999999999</v>
      </c>
      <c r="DM166">
        <v>39.61</v>
      </c>
      <c r="DN166">
        <v>0</v>
      </c>
      <c r="DO166">
        <v>1617086776.3</v>
      </c>
      <c r="DP166">
        <v>0</v>
      </c>
      <c r="DQ166">
        <v>2.7377615384615401</v>
      </c>
      <c r="DR166">
        <v>-0.566133357559233</v>
      </c>
      <c r="DS166">
        <v>-20.3340170711088</v>
      </c>
      <c r="DT166">
        <v>3563.0026923076898</v>
      </c>
      <c r="DU166">
        <v>15</v>
      </c>
      <c r="DV166">
        <v>1617085932.5</v>
      </c>
      <c r="DW166" t="s">
        <v>288</v>
      </c>
      <c r="DX166">
        <v>1617085932.5</v>
      </c>
      <c r="DY166">
        <v>1617085930.5</v>
      </c>
      <c r="DZ166">
        <v>3</v>
      </c>
      <c r="EA166">
        <v>4.1000000000000002E-2</v>
      </c>
      <c r="EB166">
        <v>4.0000000000000001E-3</v>
      </c>
      <c r="EC166">
        <v>4.3620000000000001</v>
      </c>
      <c r="ED166">
        <v>-1.7999999999999999E-2</v>
      </c>
      <c r="EE166">
        <v>400</v>
      </c>
      <c r="EF166">
        <v>20</v>
      </c>
      <c r="EG166">
        <v>0.24</v>
      </c>
      <c r="EH166">
        <v>0.04</v>
      </c>
      <c r="EI166">
        <v>100</v>
      </c>
      <c r="EJ166">
        <v>100</v>
      </c>
      <c r="EK166">
        <v>4.3620000000000001</v>
      </c>
      <c r="EL166">
        <v>-1.77E-2</v>
      </c>
      <c r="EM166">
        <v>4.3617000000000399</v>
      </c>
      <c r="EN166">
        <v>0</v>
      </c>
      <c r="EO166">
        <v>0</v>
      </c>
      <c r="EP166">
        <v>0</v>
      </c>
      <c r="EQ166">
        <v>-1.7669999999998999E-2</v>
      </c>
      <c r="ER166">
        <v>0</v>
      </c>
      <c r="ES166">
        <v>0</v>
      </c>
      <c r="ET166">
        <v>0</v>
      </c>
      <c r="EU166">
        <v>-1</v>
      </c>
      <c r="EV166">
        <v>-1</v>
      </c>
      <c r="EW166">
        <v>-1</v>
      </c>
      <c r="EX166">
        <v>-1</v>
      </c>
      <c r="EY166">
        <v>14.1</v>
      </c>
      <c r="EZ166">
        <v>14.1</v>
      </c>
      <c r="FA166">
        <v>18</v>
      </c>
      <c r="FB166">
        <v>646.11599999999999</v>
      </c>
      <c r="FC166">
        <v>394.875</v>
      </c>
      <c r="FD166">
        <v>25</v>
      </c>
      <c r="FE166">
        <v>27.0321</v>
      </c>
      <c r="FF166">
        <v>30.0001</v>
      </c>
      <c r="FG166">
        <v>27.003799999999998</v>
      </c>
      <c r="FH166">
        <v>27.0426</v>
      </c>
      <c r="FI166">
        <v>44.113900000000001</v>
      </c>
      <c r="FJ166">
        <v>16.949300000000001</v>
      </c>
      <c r="FK166">
        <v>54.737200000000001</v>
      </c>
      <c r="FL166">
        <v>25</v>
      </c>
      <c r="FM166">
        <v>1016.41</v>
      </c>
      <c r="FN166">
        <v>20</v>
      </c>
      <c r="FO166">
        <v>97.052700000000002</v>
      </c>
      <c r="FP166">
        <v>99.614599999999996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 t="s">
        <v>13</v>
      </c>
    </row>
    <row r="8" spans="1:2" x14ac:dyDescent="0.15">
      <c r="A8" t="s">
        <v>14</v>
      </c>
      <c r="B8" t="s">
        <v>15</v>
      </c>
    </row>
    <row r="9" spans="1:2" x14ac:dyDescent="0.15">
      <c r="A9" t="s">
        <v>16</v>
      </c>
      <c r="B9" t="s">
        <v>17</v>
      </c>
    </row>
    <row r="10" spans="1:2" x14ac:dyDescent="0.15">
      <c r="A10" t="s">
        <v>18</v>
      </c>
      <c r="B10" t="s">
        <v>19</v>
      </c>
    </row>
    <row r="11" spans="1:2" x14ac:dyDescent="0.15">
      <c r="A11" t="s">
        <v>20</v>
      </c>
      <c r="B11" t="s">
        <v>19</v>
      </c>
    </row>
    <row r="12" spans="1:2" x14ac:dyDescent="0.15">
      <c r="A12" t="s">
        <v>21</v>
      </c>
      <c r="B12" t="s">
        <v>17</v>
      </c>
    </row>
    <row r="13" spans="1:2" x14ac:dyDescent="0.15">
      <c r="A13" t="s">
        <v>22</v>
      </c>
      <c r="B13" t="s">
        <v>11</v>
      </c>
    </row>
    <row r="14" spans="1:2" x14ac:dyDescent="0.15">
      <c r="A14" t="s">
        <v>23</v>
      </c>
      <c r="B1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2021-03-30T14:46:51Z</dcterms:created>
  <dcterms:modified xsi:type="dcterms:W3CDTF">2022-02-03T14:47:48Z</dcterms:modified>
</cp:coreProperties>
</file>