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oyu.zhu/Documents/lossforecast/"/>
    </mc:Choice>
  </mc:AlternateContent>
  <bookViews>
    <workbookView xWindow="30900" yWindow="2220" windowWidth="27760" windowHeight="1478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2" l="1"/>
  <c r="E42" i="2"/>
  <c r="F42" i="2"/>
  <c r="G42" i="2"/>
  <c r="H42" i="2"/>
  <c r="I42" i="2"/>
  <c r="J42" i="2"/>
  <c r="K42" i="2"/>
  <c r="C42" i="2"/>
  <c r="E25" i="1"/>
  <c r="E26" i="1"/>
  <c r="E27" i="1"/>
  <c r="E29" i="1"/>
  <c r="E30" i="1"/>
  <c r="E31" i="1"/>
  <c r="E35" i="1"/>
  <c r="E24" i="1"/>
  <c r="E28" i="1"/>
  <c r="E33" i="1"/>
  <c r="E34" i="1"/>
  <c r="E15" i="1"/>
  <c r="E8" i="1"/>
  <c r="E9" i="1"/>
  <c r="E10" i="1"/>
  <c r="E11" i="1"/>
  <c r="E12" i="1"/>
  <c r="E14" i="1"/>
</calcChain>
</file>

<file path=xl/sharedStrings.xml><?xml version="1.0" encoding="utf-8"?>
<sst xmlns="http://schemas.openxmlformats.org/spreadsheetml/2006/main" count="103" uniqueCount="46">
  <si>
    <t>If our measure of "typical" is some kind of average (such as a weighted average, a geometric mean, an average of the most recent values, or whatever), we are talking about both an "average" ratio and at the same time, an "average" slope.</t>
  </si>
  <si>
    <t>volume weighted avg</t>
  </si>
  <si>
    <t>simple avg</t>
  </si>
  <si>
    <t>quadratic</t>
  </si>
  <si>
    <t>alpha=2</t>
  </si>
  <si>
    <t>alpha=1</t>
  </si>
  <si>
    <t>alpha=0</t>
  </si>
  <si>
    <t>Cij</t>
  </si>
  <si>
    <t>i=1</t>
  </si>
  <si>
    <t>i=2</t>
  </si>
  <si>
    <t>i=3</t>
  </si>
  <si>
    <t>i=4</t>
  </si>
  <si>
    <t>i=5</t>
  </si>
  <si>
    <t>j=2</t>
  </si>
  <si>
    <t>j=1</t>
  </si>
  <si>
    <t>Fi1</t>
  </si>
  <si>
    <t xml:space="preserve">To illustrate, suppose losses as of the beginning and end of development period 1 for five accident years are as shown in Table 1 </t>
  </si>
  <si>
    <t xml:space="preserve">The largest and smallest values of loss as of the beginning of the period are highlighted in yellow. </t>
  </si>
  <si>
    <r>
      <t xml:space="preserve">As predicted by Lemma 1, the graph is asymptotic to the line y </t>
    </r>
    <r>
      <rPr>
        <sz val="11"/>
        <color theme="1"/>
        <rFont val="Symbol"/>
        <charset val="2"/>
      </rPr>
      <t xml:space="preserve">= </t>
    </r>
    <r>
      <rPr>
        <sz val="11"/>
        <color theme="1"/>
        <rFont val="Times"/>
      </rPr>
      <t xml:space="preserve">2.500, the link ratio corresponding to accident year 3, and to the line y </t>
    </r>
    <r>
      <rPr>
        <sz val="11"/>
        <color theme="1"/>
        <rFont val="Symbol"/>
        <charset val="2"/>
      </rPr>
      <t xml:space="preserve">= </t>
    </r>
    <r>
      <rPr>
        <sz val="11"/>
        <color theme="1"/>
        <rFont val="Times"/>
      </rPr>
      <t xml:space="preserve">2.101, the link ratio corresponding to accident year 5. </t>
    </r>
  </si>
  <si>
    <t>Valuation</t>
  </si>
  <si>
    <t>Accident year</t>
  </si>
  <si>
    <t>24-36</t>
  </si>
  <si>
    <t>36-48</t>
  </si>
  <si>
    <t>48-60</t>
  </si>
  <si>
    <t>60-72</t>
  </si>
  <si>
    <t>72-84</t>
  </si>
  <si>
    <t>84-96</t>
  </si>
  <si>
    <t>96-108</t>
  </si>
  <si>
    <t>108-120</t>
  </si>
  <si>
    <t>To ult</t>
  </si>
  <si>
    <t>age to age development</t>
  </si>
  <si>
    <t>Averages[1]</t>
  </si>
  <si>
    <t>Simple average last 5 years</t>
  </si>
  <si>
    <t>Simple average last 3 years</t>
  </si>
  <si>
    <t>Volume weighted last 5 years</t>
  </si>
  <si>
    <t>Volume weighted last 3 years</t>
  </si>
  <si>
    <t>Selected</t>
  </si>
  <si>
    <t>Cumulative to ultimate</t>
  </si>
  <si>
    <t>The cumulative development factors multiplied by the reported (or paid) losses to project ultimate losses.</t>
  </si>
  <si>
    <t>Estimation of ultimate claims[1]</t>
  </si>
  <si>
    <t>Reported claims</t>
  </si>
  <si>
    <t>Development factor to ultimate</t>
  </si>
  <si>
    <t>Projected ultimate claims</t>
  </si>
  <si>
    <t>Total</t>
  </si>
  <si>
    <t>origin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</si>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</sst>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Verdana"/>
    </font>
    <font>
      <sz val="12"/>
      <color rgb="FFFF0000"/>
      <name val="Calibri"/>
      <family val="2"/>
      <scheme val="minor"/>
    </font>
    <font>
      <sz val="10"/>
      <color theme="1"/>
      <name val="Garamond"/>
    </font>
    <font>
      <b/>
      <sz val="10"/>
      <color theme="1"/>
      <name val="Garamond"/>
    </font>
    <font>
      <sz val="9"/>
      <color theme="1"/>
      <name val="ArialMT"/>
    </font>
    <font>
      <b/>
      <sz val="14"/>
      <color theme="1"/>
      <name val="Garamond"/>
    </font>
    <font>
      <sz val="11"/>
      <color theme="1"/>
      <name val="Times"/>
    </font>
    <font>
      <sz val="11"/>
      <color theme="1"/>
      <name val="Symbol"/>
      <charset val="2"/>
    </font>
    <font>
      <b/>
      <sz val="8"/>
      <color theme="1"/>
      <name val="NewsGothic"/>
    </font>
    <font>
      <sz val="8"/>
      <color theme="1"/>
      <name val="NewsGothic"/>
    </font>
    <font>
      <sz val="9"/>
      <color theme="1"/>
      <name val="Times"/>
    </font>
    <font>
      <b/>
      <sz val="14"/>
      <color rgb="FF000000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14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0" fontId="8" fillId="0" borderId="0" xfId="0" applyFont="1"/>
    <xf numFmtId="0" fontId="0" fillId="2" borderId="0" xfId="0" applyFill="1"/>
    <xf numFmtId="164" fontId="3" fillId="0" borderId="0" xfId="1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11" fillId="0" borderId="0" xfId="0" applyNumberFormat="1" applyFont="1"/>
    <xf numFmtId="10" fontId="11" fillId="0" borderId="0" xfId="0" applyNumberFormat="1" applyFont="1"/>
    <xf numFmtId="0" fontId="13" fillId="0" borderId="0" xfId="0" applyFont="1"/>
    <xf numFmtId="3" fontId="14" fillId="0" borderId="0" xfId="0" applyNumberFormat="1" applyFont="1"/>
    <xf numFmtId="0" fontId="14" fillId="0" borderId="0" xfId="0" applyFont="1"/>
    <xf numFmtId="16" fontId="13" fillId="0" borderId="0" xfId="0" applyNumberFormat="1" applyFont="1"/>
    <xf numFmtId="0" fontId="0" fillId="0" borderId="0" xfId="0"/>
    <xf numFmtId="0" fontId="15" fillId="0" borderId="0" xfId="2" applyAlignment="1"/>
    <xf numFmtId="0" fontId="0" fillId="0" borderId="0" xfId="0" applyAlignment="1"/>
    <xf numFmtId="0" fontId="13" fillId="0" borderId="0" xfId="0" applyFont="1" applyAlignment="1"/>
    <xf numFmtId="0" fontId="16" fillId="0" borderId="0" xfId="0" applyFont="1"/>
    <xf numFmtId="3" fontId="13" fillId="0" borderId="0" xfId="0" applyNumberFormat="1" applyFont="1"/>
    <xf numFmtId="165" fontId="0" fillId="0" borderId="0" xfId="0" applyNumberFormat="1" applyAlignment="1"/>
    <xf numFmtId="0" fontId="15" fillId="0" borderId="0" xfId="2"/>
    <xf numFmtId="0" fontId="0" fillId="0" borderId="0" xfId="0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hain-ladder_method" TargetMode="External"/><Relationship Id="rId2" Type="http://schemas.openxmlformats.org/officeDocument/2006/relationships/hyperlink" Target="https://en.wikipedia.org/wiki/Chain-ladder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workbookViewId="0">
      <selection activeCell="B5" sqref="B5"/>
    </sheetView>
  </sheetViews>
  <sheetFormatPr baseColWidth="10" defaultRowHeight="16" x14ac:dyDescent="0.2"/>
  <cols>
    <col min="4" max="4" width="19.6640625" customWidth="1"/>
  </cols>
  <sheetData>
    <row r="1" spans="1:5" x14ac:dyDescent="0.2">
      <c r="A1" s="11" t="s">
        <v>16</v>
      </c>
    </row>
    <row r="2" spans="1:5" x14ac:dyDescent="0.2">
      <c r="A2" s="11" t="s">
        <v>17</v>
      </c>
    </row>
    <row r="3" spans="1:5" x14ac:dyDescent="0.2">
      <c r="A3" s="11" t="s">
        <v>18</v>
      </c>
    </row>
    <row r="4" spans="1:5" x14ac:dyDescent="0.2">
      <c r="A4" s="11"/>
    </row>
    <row r="5" spans="1:5" x14ac:dyDescent="0.2">
      <c r="A5" s="11"/>
    </row>
    <row r="6" spans="1:5" x14ac:dyDescent="0.2">
      <c r="A6" s="11"/>
    </row>
    <row r="7" spans="1:5" x14ac:dyDescent="0.2">
      <c r="B7" t="s">
        <v>7</v>
      </c>
      <c r="C7" t="s">
        <v>14</v>
      </c>
      <c r="D7" t="s">
        <v>13</v>
      </c>
      <c r="E7" t="s">
        <v>15</v>
      </c>
    </row>
    <row r="8" spans="1:5" x14ac:dyDescent="0.2">
      <c r="A8" t="s">
        <v>8</v>
      </c>
      <c r="B8">
        <v>1</v>
      </c>
      <c r="C8">
        <v>280</v>
      </c>
      <c r="D8">
        <v>680</v>
      </c>
      <c r="E8" s="3">
        <f>D8/C8</f>
        <v>2.4285714285714284</v>
      </c>
    </row>
    <row r="9" spans="1:5" x14ac:dyDescent="0.2">
      <c r="A9" t="s">
        <v>9</v>
      </c>
      <c r="B9">
        <v>2</v>
      </c>
      <c r="C9">
        <v>250</v>
      </c>
      <c r="D9">
        <v>550</v>
      </c>
      <c r="E9" s="3">
        <f>D9/C9</f>
        <v>2.2000000000000002</v>
      </c>
    </row>
    <row r="10" spans="1:5" x14ac:dyDescent="0.2">
      <c r="A10" t="s">
        <v>10</v>
      </c>
      <c r="B10">
        <v>3</v>
      </c>
      <c r="C10" s="12">
        <v>300</v>
      </c>
      <c r="D10">
        <v>750</v>
      </c>
      <c r="E10" s="13">
        <f>D10/C10</f>
        <v>2.5</v>
      </c>
    </row>
    <row r="11" spans="1:5" x14ac:dyDescent="0.2">
      <c r="A11" t="s">
        <v>11</v>
      </c>
      <c r="B11">
        <v>4</v>
      </c>
      <c r="C11">
        <v>235</v>
      </c>
      <c r="D11">
        <v>466</v>
      </c>
      <c r="E11" s="3">
        <f>D11/C11</f>
        <v>1.9829787234042553</v>
      </c>
    </row>
    <row r="12" spans="1:5" x14ac:dyDescent="0.2">
      <c r="A12" t="s">
        <v>12</v>
      </c>
      <c r="B12">
        <v>5</v>
      </c>
      <c r="C12" s="12">
        <v>207</v>
      </c>
      <c r="D12">
        <v>435</v>
      </c>
      <c r="E12" s="13">
        <f>D12/C12</f>
        <v>2.1014492753623188</v>
      </c>
    </row>
    <row r="14" spans="1:5" x14ac:dyDescent="0.2">
      <c r="D14" t="s">
        <v>2</v>
      </c>
      <c r="E14" s="2">
        <f>AVERAGE(E8:E12)</f>
        <v>2.2425998854676004</v>
      </c>
    </row>
    <row r="15" spans="1:5" x14ac:dyDescent="0.2">
      <c r="D15" t="s">
        <v>1</v>
      </c>
      <c r="E15">
        <f>SUM(D8:D12)/SUM(C8:C12)</f>
        <v>2.2649371069182389</v>
      </c>
    </row>
    <row r="20" spans="2:5" x14ac:dyDescent="0.2">
      <c r="B20" s="1" t="s">
        <v>0</v>
      </c>
    </row>
    <row r="24" spans="2:5" x14ac:dyDescent="0.2">
      <c r="B24" s="4"/>
      <c r="C24">
        <v>152</v>
      </c>
      <c r="D24">
        <v>380</v>
      </c>
      <c r="E24" s="10">
        <f>D24/C24</f>
        <v>2.5</v>
      </c>
    </row>
    <row r="25" spans="2:5" x14ac:dyDescent="0.2">
      <c r="C25">
        <v>185</v>
      </c>
      <c r="D25">
        <v>449</v>
      </c>
      <c r="E25" s="9">
        <f t="shared" ref="E25:E31" si="0">D25/C25</f>
        <v>2.4270270270270271</v>
      </c>
    </row>
    <row r="26" spans="2:5" x14ac:dyDescent="0.2">
      <c r="B26" s="5"/>
      <c r="C26">
        <v>217</v>
      </c>
      <c r="D26">
        <v>537</v>
      </c>
      <c r="E26" s="9">
        <f t="shared" si="0"/>
        <v>2.4746543778801842</v>
      </c>
    </row>
    <row r="27" spans="2:5" x14ac:dyDescent="0.2">
      <c r="C27">
        <v>250</v>
      </c>
      <c r="D27">
        <v>550</v>
      </c>
      <c r="E27" s="9">
        <f t="shared" si="0"/>
        <v>2.2000000000000002</v>
      </c>
    </row>
    <row r="28" spans="2:5" x14ac:dyDescent="0.2">
      <c r="B28" s="6"/>
      <c r="C28">
        <v>262</v>
      </c>
      <c r="D28">
        <v>655</v>
      </c>
      <c r="E28" s="10">
        <f t="shared" si="0"/>
        <v>2.5</v>
      </c>
    </row>
    <row r="29" spans="2:5" x14ac:dyDescent="0.2">
      <c r="C29">
        <v>235</v>
      </c>
      <c r="D29">
        <v>466</v>
      </c>
      <c r="E29" s="9">
        <f t="shared" si="0"/>
        <v>1.9829787234042553</v>
      </c>
    </row>
    <row r="30" spans="2:5" ht="19" x14ac:dyDescent="0.25">
      <c r="B30" s="7"/>
      <c r="C30">
        <v>207</v>
      </c>
      <c r="D30">
        <v>411</v>
      </c>
      <c r="E30" s="9">
        <f t="shared" si="0"/>
        <v>1.9855072463768115</v>
      </c>
    </row>
    <row r="31" spans="2:5" x14ac:dyDescent="0.2">
      <c r="C31">
        <v>185</v>
      </c>
      <c r="D31">
        <v>372</v>
      </c>
      <c r="E31" s="9">
        <f t="shared" si="0"/>
        <v>2.0108108108108107</v>
      </c>
    </row>
    <row r="32" spans="2:5" x14ac:dyDescent="0.2">
      <c r="B32" s="5"/>
    </row>
    <row r="33" spans="2:5" x14ac:dyDescent="0.2">
      <c r="C33" t="s">
        <v>4</v>
      </c>
      <c r="D33" t="s">
        <v>2</v>
      </c>
      <c r="E33" s="9">
        <f>AVERAGE(E24:E31)</f>
        <v>2.260122273187386</v>
      </c>
    </row>
    <row r="34" spans="2:5" x14ac:dyDescent="0.2">
      <c r="B34" s="4"/>
      <c r="C34" t="s">
        <v>5</v>
      </c>
      <c r="D34" t="s">
        <v>1</v>
      </c>
      <c r="E34" s="9">
        <f>SUM(D24:D31)/SUM(C24:C31)</f>
        <v>2.2563496751329</v>
      </c>
    </row>
    <row r="35" spans="2:5" x14ac:dyDescent="0.2">
      <c r="C35" t="s">
        <v>6</v>
      </c>
      <c r="D35" t="s">
        <v>3</v>
      </c>
      <c r="E35" s="9">
        <f>AVERAGE(E25:E27,E29:E31)</f>
        <v>2.1801630309165145</v>
      </c>
    </row>
    <row r="36" spans="2:5" x14ac:dyDescent="0.2">
      <c r="B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abSelected="1" topLeftCell="A50" workbookViewId="0">
      <selection activeCell="I57" sqref="I57"/>
    </sheetView>
  </sheetViews>
  <sheetFormatPr baseColWidth="10" defaultRowHeight="16" x14ac:dyDescent="0.2"/>
  <cols>
    <col min="2" max="2" width="34.5" customWidth="1"/>
    <col min="3" max="12" width="12.83203125" bestFit="1" customWidth="1"/>
  </cols>
  <sheetData>
    <row r="1" spans="1:18" x14ac:dyDescent="0.2">
      <c r="A1" s="14"/>
    </row>
    <row r="3" spans="1:18" ht="18" x14ac:dyDescent="0.2">
      <c r="A3" s="15"/>
      <c r="B3" s="19" t="s">
        <v>19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8" ht="16" customHeight="1" x14ac:dyDescent="0.2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8" ht="18" x14ac:dyDescent="0.2">
      <c r="A5" s="16"/>
      <c r="B5" s="19" t="s">
        <v>20</v>
      </c>
      <c r="C5" s="26">
        <v>12</v>
      </c>
      <c r="D5" s="26">
        <v>24</v>
      </c>
      <c r="E5" s="26">
        <v>36</v>
      </c>
      <c r="F5" s="26">
        <v>48</v>
      </c>
      <c r="G5" s="26">
        <v>60</v>
      </c>
      <c r="H5" s="26">
        <v>72</v>
      </c>
      <c r="I5" s="26">
        <v>84</v>
      </c>
      <c r="J5" s="26">
        <v>96</v>
      </c>
      <c r="K5" s="26">
        <v>108</v>
      </c>
      <c r="L5" s="26">
        <v>120</v>
      </c>
    </row>
    <row r="6" spans="1:18" ht="18" x14ac:dyDescent="0.2">
      <c r="B6" s="19">
        <v>1998</v>
      </c>
      <c r="C6" s="20">
        <v>37017487</v>
      </c>
      <c r="D6" s="20">
        <v>43169009</v>
      </c>
      <c r="E6" s="20">
        <v>45568919</v>
      </c>
      <c r="F6" s="20">
        <v>46784558</v>
      </c>
      <c r="G6" s="20">
        <v>47337318</v>
      </c>
      <c r="H6" s="20">
        <v>47533264</v>
      </c>
      <c r="I6" s="20">
        <v>47634419</v>
      </c>
      <c r="J6" s="20">
        <v>47689655</v>
      </c>
      <c r="K6" s="20">
        <v>47724678</v>
      </c>
      <c r="L6" s="20">
        <v>47742304</v>
      </c>
    </row>
    <row r="7" spans="1:18" ht="18" x14ac:dyDescent="0.2">
      <c r="A7" s="15"/>
      <c r="B7" s="19">
        <v>1999</v>
      </c>
      <c r="C7" s="20">
        <v>38954484</v>
      </c>
      <c r="D7" s="20">
        <v>46045718</v>
      </c>
      <c r="E7" s="20">
        <v>48882924</v>
      </c>
      <c r="F7" s="20">
        <v>50219672</v>
      </c>
      <c r="G7" s="20">
        <v>50729292</v>
      </c>
      <c r="H7" s="20">
        <v>50926779</v>
      </c>
      <c r="I7" s="20">
        <v>51069285</v>
      </c>
      <c r="J7" s="20">
        <v>51163540</v>
      </c>
      <c r="K7" s="20">
        <v>51185767</v>
      </c>
      <c r="L7" s="21"/>
    </row>
    <row r="8" spans="1:18" ht="18" x14ac:dyDescent="0.2">
      <c r="B8" s="19">
        <v>2000</v>
      </c>
      <c r="C8" s="20">
        <v>41155776</v>
      </c>
      <c r="D8" s="20">
        <v>49371478</v>
      </c>
      <c r="E8" s="20">
        <v>52358476</v>
      </c>
      <c r="F8" s="20">
        <v>53780322</v>
      </c>
      <c r="G8" s="20">
        <v>54303086</v>
      </c>
      <c r="H8" s="20">
        <v>54582950</v>
      </c>
      <c r="I8" s="20">
        <v>54742188</v>
      </c>
      <c r="J8" s="20">
        <v>54837929</v>
      </c>
      <c r="K8" s="21"/>
      <c r="L8" s="21"/>
    </row>
    <row r="9" spans="1:18" ht="18" x14ac:dyDescent="0.2">
      <c r="A9" s="14"/>
      <c r="B9" s="19">
        <v>2001</v>
      </c>
      <c r="C9" s="20">
        <v>42394069</v>
      </c>
      <c r="D9" s="20">
        <v>50584112</v>
      </c>
      <c r="E9" s="20">
        <v>53704296</v>
      </c>
      <c r="F9" s="20">
        <v>55150118</v>
      </c>
      <c r="G9" s="20">
        <v>55895583</v>
      </c>
      <c r="H9" s="20">
        <v>56156727</v>
      </c>
      <c r="I9" s="20">
        <v>56299562</v>
      </c>
      <c r="J9" s="21"/>
      <c r="K9" s="21"/>
      <c r="L9" s="21"/>
    </row>
    <row r="10" spans="1:18" ht="18" x14ac:dyDescent="0.2">
      <c r="B10" s="19">
        <v>2002</v>
      </c>
      <c r="C10" s="20">
        <v>44755243</v>
      </c>
      <c r="D10" s="20">
        <v>52971643</v>
      </c>
      <c r="E10" s="20">
        <v>56102312</v>
      </c>
      <c r="F10" s="20">
        <v>57703851</v>
      </c>
      <c r="G10" s="20">
        <v>58363564</v>
      </c>
      <c r="H10" s="20">
        <v>58592712</v>
      </c>
      <c r="I10" s="21"/>
      <c r="J10" s="21"/>
      <c r="K10" s="21"/>
      <c r="L10" s="21"/>
      <c r="R10" s="14"/>
    </row>
    <row r="11" spans="1:18" ht="18" x14ac:dyDescent="0.2">
      <c r="A11" s="15"/>
      <c r="B11" s="19">
        <v>2003</v>
      </c>
      <c r="C11" s="20">
        <v>45163102</v>
      </c>
      <c r="D11" s="20">
        <v>52497731</v>
      </c>
      <c r="E11" s="20">
        <v>55468551</v>
      </c>
      <c r="F11" s="20">
        <v>57015411</v>
      </c>
      <c r="G11" s="20">
        <v>57565344</v>
      </c>
      <c r="H11" s="21"/>
      <c r="I11" s="21"/>
      <c r="J11" s="21"/>
      <c r="K11" s="21"/>
      <c r="L11" s="21"/>
    </row>
    <row r="12" spans="1:18" ht="18" x14ac:dyDescent="0.2">
      <c r="B12" s="19">
        <v>2004</v>
      </c>
      <c r="C12" s="20">
        <v>45417309</v>
      </c>
      <c r="D12" s="20">
        <v>52640322</v>
      </c>
      <c r="E12" s="20">
        <v>55553673</v>
      </c>
      <c r="F12" s="20">
        <v>56976657</v>
      </c>
      <c r="G12" s="21"/>
      <c r="H12" s="21"/>
      <c r="I12" s="21"/>
      <c r="J12" s="21"/>
      <c r="K12" s="21"/>
      <c r="L12" s="21"/>
      <c r="R12" s="15"/>
    </row>
    <row r="13" spans="1:18" ht="18" x14ac:dyDescent="0.2">
      <c r="A13" s="15"/>
      <c r="B13" s="19">
        <v>2005</v>
      </c>
      <c r="C13" s="20">
        <v>46360869</v>
      </c>
      <c r="D13" s="20">
        <v>53790061</v>
      </c>
      <c r="E13" s="20">
        <v>56786410</v>
      </c>
      <c r="F13" s="21"/>
      <c r="G13" s="21"/>
      <c r="H13" s="21"/>
      <c r="I13" s="21"/>
      <c r="J13" s="21"/>
      <c r="K13" s="21"/>
      <c r="L13" s="21"/>
    </row>
    <row r="14" spans="1:18" ht="18" x14ac:dyDescent="0.2">
      <c r="B14" s="19">
        <v>2006</v>
      </c>
      <c r="C14" s="20">
        <v>46582684</v>
      </c>
      <c r="D14" s="20">
        <v>54641339</v>
      </c>
      <c r="E14" s="21"/>
      <c r="F14" s="21"/>
      <c r="G14" s="21"/>
      <c r="H14" s="21"/>
      <c r="I14" s="21"/>
      <c r="J14" s="21"/>
      <c r="K14" s="21"/>
      <c r="L14" s="21"/>
      <c r="R14" s="16"/>
    </row>
    <row r="15" spans="1:18" ht="18" x14ac:dyDescent="0.2">
      <c r="A15" s="15"/>
      <c r="B15" s="19">
        <v>2007</v>
      </c>
      <c r="C15" s="20">
        <v>48853563</v>
      </c>
      <c r="D15" s="21"/>
      <c r="E15" s="21"/>
      <c r="F15" s="21"/>
      <c r="G15" s="21"/>
      <c r="H15" s="21"/>
      <c r="I15" s="21"/>
      <c r="J15" s="21"/>
      <c r="K15" s="21"/>
    </row>
    <row r="16" spans="1:18" x14ac:dyDescent="0.2">
      <c r="R16" s="15"/>
    </row>
    <row r="17" spans="1:18" x14ac:dyDescent="0.2">
      <c r="A17" s="15"/>
    </row>
    <row r="18" spans="1:18" x14ac:dyDescent="0.2">
      <c r="R18" s="14"/>
    </row>
    <row r="19" spans="1:18" x14ac:dyDescent="0.2">
      <c r="A19" s="15"/>
      <c r="B19" s="24" t="s">
        <v>30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8" ht="18" x14ac:dyDescent="0.2">
      <c r="B20" s="19" t="s">
        <v>20</v>
      </c>
      <c r="C20" s="22">
        <v>43093</v>
      </c>
      <c r="D20" s="19" t="s">
        <v>21</v>
      </c>
      <c r="E20" s="19" t="s">
        <v>22</v>
      </c>
      <c r="F20" s="19" t="s">
        <v>23</v>
      </c>
      <c r="G20" s="19" t="s">
        <v>24</v>
      </c>
      <c r="H20" s="19" t="s">
        <v>25</v>
      </c>
      <c r="I20" s="19" t="s">
        <v>26</v>
      </c>
      <c r="J20" s="19" t="s">
        <v>27</v>
      </c>
      <c r="K20" s="19" t="s">
        <v>28</v>
      </c>
      <c r="L20" s="19" t="s">
        <v>29</v>
      </c>
      <c r="R20" s="15"/>
    </row>
    <row r="21" spans="1:18" ht="18" x14ac:dyDescent="0.2">
      <c r="A21" s="15"/>
      <c r="B21" s="19">
        <v>1998</v>
      </c>
      <c r="C21" s="21">
        <v>1.1659999999999999</v>
      </c>
      <c r="D21" s="21">
        <v>1.056</v>
      </c>
      <c r="E21" s="21">
        <v>1.0269999999999999</v>
      </c>
      <c r="F21" s="21">
        <v>1.012</v>
      </c>
      <c r="G21" s="21">
        <v>1.004</v>
      </c>
      <c r="H21" s="21">
        <v>1.002</v>
      </c>
      <c r="I21" s="21">
        <v>1.0009999999999999</v>
      </c>
      <c r="J21" s="21">
        <v>1.0009999999999999</v>
      </c>
      <c r="K21" s="21">
        <v>1</v>
      </c>
      <c r="L21" s="21"/>
    </row>
    <row r="22" spans="1:18" ht="18" x14ac:dyDescent="0.2">
      <c r="B22" s="19">
        <v>1999</v>
      </c>
      <c r="C22" s="21">
        <v>1.1819999999999999</v>
      </c>
      <c r="D22" s="21">
        <v>1.0620000000000001</v>
      </c>
      <c r="E22" s="21">
        <v>1.0269999999999999</v>
      </c>
      <c r="F22" s="21">
        <v>1.01</v>
      </c>
      <c r="G22" s="21">
        <v>1.004</v>
      </c>
      <c r="H22" s="21">
        <v>1.0029999999999999</v>
      </c>
      <c r="I22" s="21">
        <v>1.002</v>
      </c>
      <c r="J22" s="21">
        <v>1</v>
      </c>
      <c r="K22" s="21"/>
      <c r="L22" s="21"/>
      <c r="R22" s="15"/>
    </row>
    <row r="23" spans="1:18" ht="18" x14ac:dyDescent="0.2">
      <c r="A23" s="15"/>
      <c r="B23" s="19">
        <v>2000</v>
      </c>
      <c r="C23" s="21">
        <v>1.2</v>
      </c>
      <c r="D23" s="21">
        <v>1.0609999999999999</v>
      </c>
      <c r="E23" s="21">
        <v>1.0269999999999999</v>
      </c>
      <c r="F23" s="21">
        <v>1.01</v>
      </c>
      <c r="G23" s="21">
        <v>1.0049999999999999</v>
      </c>
      <c r="H23" s="21">
        <v>1.0029999999999999</v>
      </c>
      <c r="I23" s="21">
        <v>1.002</v>
      </c>
      <c r="J23" s="21"/>
      <c r="K23" s="21"/>
      <c r="L23" s="21"/>
    </row>
    <row r="24" spans="1:18" ht="18" x14ac:dyDescent="0.2">
      <c r="B24" s="19">
        <v>2001</v>
      </c>
      <c r="C24" s="21">
        <v>1.1930000000000001</v>
      </c>
      <c r="D24" s="21">
        <v>1.0620000000000001</v>
      </c>
      <c r="E24" s="21">
        <v>1.0269999999999999</v>
      </c>
      <c r="F24" s="21">
        <v>1.014</v>
      </c>
      <c r="G24" s="21">
        <v>1.0049999999999999</v>
      </c>
      <c r="H24" s="21">
        <v>1.0029999999999999</v>
      </c>
      <c r="I24" s="21"/>
      <c r="J24" s="21"/>
      <c r="K24" s="21"/>
      <c r="L24" s="21"/>
      <c r="R24" s="15"/>
    </row>
    <row r="25" spans="1:18" ht="18" x14ac:dyDescent="0.2">
      <c r="A25" s="15"/>
      <c r="B25" s="19">
        <v>2002</v>
      </c>
      <c r="C25" s="21">
        <v>1.1839999999999999</v>
      </c>
      <c r="D25" s="21">
        <v>1.0589999999999999</v>
      </c>
      <c r="E25" s="21">
        <v>1.0289999999999999</v>
      </c>
      <c r="F25" s="21">
        <v>1.0109999999999999</v>
      </c>
      <c r="G25" s="21">
        <v>1.004</v>
      </c>
      <c r="H25" s="21"/>
      <c r="I25" s="21"/>
      <c r="J25" s="21"/>
      <c r="K25" s="21"/>
      <c r="L25" s="21"/>
    </row>
    <row r="26" spans="1:18" ht="18" x14ac:dyDescent="0.2">
      <c r="B26" s="19">
        <v>2003</v>
      </c>
      <c r="C26" s="21">
        <v>1.1619999999999999</v>
      </c>
      <c r="D26" s="21">
        <v>1.0569999999999999</v>
      </c>
      <c r="E26" s="21">
        <v>1.028</v>
      </c>
      <c r="F26" s="21">
        <v>1.01</v>
      </c>
      <c r="G26" s="21"/>
      <c r="H26" s="21"/>
      <c r="I26" s="21"/>
      <c r="J26" s="21"/>
      <c r="K26" s="21"/>
      <c r="L26" s="21"/>
      <c r="R26" s="15"/>
    </row>
    <row r="27" spans="1:18" ht="18" x14ac:dyDescent="0.2">
      <c r="A27" s="15"/>
      <c r="B27" s="19">
        <v>2004</v>
      </c>
      <c r="C27" s="21">
        <v>1.159</v>
      </c>
      <c r="D27" s="21">
        <v>1.0549999999999999</v>
      </c>
      <c r="E27" s="21">
        <v>1.026</v>
      </c>
      <c r="F27" s="21"/>
      <c r="G27" s="21"/>
      <c r="H27" s="21"/>
      <c r="I27" s="21"/>
      <c r="J27" s="21"/>
      <c r="K27" s="21"/>
      <c r="L27" s="21"/>
    </row>
    <row r="28" spans="1:18" ht="18" x14ac:dyDescent="0.2">
      <c r="B28" s="19">
        <v>2005</v>
      </c>
      <c r="C28" s="21">
        <v>1.1599999999999999</v>
      </c>
      <c r="D28" s="21">
        <v>1.056</v>
      </c>
      <c r="E28" s="21"/>
      <c r="F28" s="21"/>
      <c r="G28" s="21"/>
      <c r="H28" s="21"/>
      <c r="I28" s="21"/>
      <c r="J28" s="21"/>
      <c r="K28" s="21"/>
      <c r="L28" s="21"/>
      <c r="R28" s="15"/>
    </row>
    <row r="29" spans="1:18" ht="18" x14ac:dyDescent="0.2">
      <c r="A29" s="15"/>
      <c r="B29" s="19">
        <v>2006</v>
      </c>
      <c r="C29" s="21">
        <v>1.173</v>
      </c>
      <c r="D29" s="21"/>
      <c r="E29" s="21"/>
      <c r="F29" s="21"/>
      <c r="G29" s="21"/>
      <c r="H29" s="21"/>
      <c r="I29" s="21"/>
      <c r="J29" s="21"/>
      <c r="K29" s="21"/>
      <c r="L29" s="21"/>
    </row>
    <row r="30" spans="1:18" ht="18" x14ac:dyDescent="0.2">
      <c r="B30" s="19">
        <v>2007</v>
      </c>
      <c r="C30" s="21"/>
      <c r="D30" s="21"/>
      <c r="E30" s="21"/>
      <c r="F30" s="21"/>
      <c r="G30" s="21"/>
      <c r="H30" s="21"/>
      <c r="I30" s="21"/>
      <c r="J30" s="21"/>
      <c r="K30" s="21"/>
      <c r="R30" s="15"/>
    </row>
    <row r="31" spans="1:18" x14ac:dyDescent="0.2">
      <c r="A31" s="15"/>
    </row>
    <row r="32" spans="1:18" x14ac:dyDescent="0.2">
      <c r="R32" s="15"/>
    </row>
    <row r="33" spans="1:18" x14ac:dyDescent="0.2">
      <c r="A33" s="15"/>
    </row>
    <row r="34" spans="1:18" x14ac:dyDescent="0.2">
      <c r="B34" s="24" t="s">
        <v>31</v>
      </c>
      <c r="C34" s="29"/>
      <c r="D34" s="25"/>
      <c r="E34" s="25"/>
      <c r="F34" s="25"/>
      <c r="G34" s="25"/>
      <c r="H34" s="25"/>
      <c r="I34" s="25"/>
      <c r="J34" s="25"/>
      <c r="K34" s="25"/>
      <c r="L34" s="25"/>
      <c r="R34" s="15"/>
    </row>
    <row r="35" spans="1:18" ht="18" x14ac:dyDescent="0.2">
      <c r="A35" s="15"/>
      <c r="B35" s="19"/>
      <c r="C35" s="22">
        <v>43093</v>
      </c>
      <c r="D35" s="19" t="s">
        <v>21</v>
      </c>
      <c r="E35" s="19" t="s">
        <v>22</v>
      </c>
      <c r="F35" s="19" t="s">
        <v>23</v>
      </c>
      <c r="G35" s="19" t="s">
        <v>24</v>
      </c>
      <c r="H35" s="19" t="s">
        <v>25</v>
      </c>
      <c r="I35" s="19" t="s">
        <v>26</v>
      </c>
      <c r="J35" s="19" t="s">
        <v>27</v>
      </c>
      <c r="K35" s="19" t="s">
        <v>28</v>
      </c>
      <c r="L35" s="19" t="s">
        <v>29</v>
      </c>
    </row>
    <row r="36" spans="1:18" ht="18" x14ac:dyDescent="0.2">
      <c r="B36" s="19" t="s">
        <v>32</v>
      </c>
      <c r="C36" s="21">
        <v>1.1679999999999999</v>
      </c>
      <c r="D36" s="21">
        <v>1.0580000000000001</v>
      </c>
      <c r="E36" s="21">
        <v>1.0269999999999999</v>
      </c>
      <c r="F36" s="21">
        <v>1.0109999999999999</v>
      </c>
      <c r="G36" s="21">
        <v>1.004</v>
      </c>
      <c r="H36" s="21">
        <v>1.0029999999999999</v>
      </c>
      <c r="I36" s="21">
        <v>1.002</v>
      </c>
      <c r="J36" s="21">
        <v>1.0009999999999999</v>
      </c>
      <c r="K36" s="21">
        <v>1</v>
      </c>
      <c r="L36" s="21"/>
      <c r="R36" s="15"/>
    </row>
    <row r="37" spans="1:18" ht="18" x14ac:dyDescent="0.2">
      <c r="A37" s="15"/>
      <c r="B37" s="19" t="s">
        <v>33</v>
      </c>
      <c r="C37" s="21">
        <v>1.1639999999999999</v>
      </c>
      <c r="D37" s="21">
        <v>1.056</v>
      </c>
      <c r="E37" s="21">
        <v>1.0269999999999999</v>
      </c>
      <c r="F37" s="21">
        <v>1.012</v>
      </c>
      <c r="G37" s="21">
        <v>1.0049999999999999</v>
      </c>
      <c r="H37" s="21">
        <v>1.0029999999999999</v>
      </c>
      <c r="I37" s="21">
        <v>1.002</v>
      </c>
      <c r="J37" s="21">
        <v>1.0009999999999999</v>
      </c>
      <c r="K37" s="21">
        <v>1</v>
      </c>
      <c r="L37" s="21"/>
    </row>
    <row r="38" spans="1:18" ht="18" x14ac:dyDescent="0.2">
      <c r="B38" s="19" t="s">
        <v>34</v>
      </c>
      <c r="C38" s="21">
        <v>1.1679999999999999</v>
      </c>
      <c r="D38" s="21">
        <v>1.0580000000000001</v>
      </c>
      <c r="E38" s="21">
        <v>1.0269999999999999</v>
      </c>
      <c r="F38" s="21">
        <v>1.0109999999999999</v>
      </c>
      <c r="G38" s="21">
        <v>1.004</v>
      </c>
      <c r="H38" s="21">
        <v>1.0029999999999999</v>
      </c>
      <c r="I38" s="21">
        <v>1.002</v>
      </c>
      <c r="J38" s="21">
        <v>1.0009999999999999</v>
      </c>
      <c r="K38" s="21">
        <v>1</v>
      </c>
      <c r="L38" s="21"/>
      <c r="R38" s="15"/>
    </row>
    <row r="39" spans="1:18" ht="18" x14ac:dyDescent="0.2">
      <c r="A39" s="15"/>
      <c r="B39" s="19" t="s">
        <v>35</v>
      </c>
      <c r="C39" s="21">
        <v>1.1639999999999999</v>
      </c>
      <c r="D39" s="21">
        <v>1.056</v>
      </c>
      <c r="E39" s="21">
        <v>1.0269999999999999</v>
      </c>
      <c r="F39" s="21">
        <v>1.012</v>
      </c>
      <c r="G39" s="21">
        <v>1.0049999999999999</v>
      </c>
      <c r="H39" s="21">
        <v>1.0029999999999999</v>
      </c>
      <c r="I39" s="21">
        <v>1.002</v>
      </c>
      <c r="J39" s="21">
        <v>1.0009999999999999</v>
      </c>
      <c r="K39" s="21">
        <v>1</v>
      </c>
      <c r="L39" s="21"/>
    </row>
    <row r="40" spans="1:18" ht="18" x14ac:dyDescent="0.2">
      <c r="B40" s="19" t="s">
        <v>36</v>
      </c>
      <c r="C40" s="21">
        <v>1.1639999999999999</v>
      </c>
      <c r="D40" s="21">
        <v>1.056</v>
      </c>
      <c r="E40" s="21">
        <v>1.0269999999999999</v>
      </c>
      <c r="F40" s="21">
        <v>1.012</v>
      </c>
      <c r="G40" s="21">
        <v>1.0049999999999999</v>
      </c>
      <c r="H40" s="21">
        <v>1.0029999999999999</v>
      </c>
      <c r="I40" s="21">
        <v>1.002</v>
      </c>
      <c r="J40" s="21">
        <v>1.0009999999999999</v>
      </c>
      <c r="K40" s="21">
        <v>1</v>
      </c>
      <c r="L40" s="21">
        <v>1</v>
      </c>
      <c r="R40" s="15"/>
    </row>
    <row r="41" spans="1:18" ht="18" x14ac:dyDescent="0.2">
      <c r="A41" s="15"/>
      <c r="B41" s="19" t="s">
        <v>37</v>
      </c>
      <c r="C41" s="21">
        <v>1.292</v>
      </c>
      <c r="D41" s="21">
        <v>1.1100000000000001</v>
      </c>
      <c r="E41" s="21">
        <v>1.0509999999999999</v>
      </c>
      <c r="F41" s="21">
        <v>1.0229999999999999</v>
      </c>
      <c r="G41" s="21">
        <v>1.0109999999999999</v>
      </c>
      <c r="H41" s="21">
        <v>1.006</v>
      </c>
      <c r="I41" s="21">
        <v>1.0029999999999999</v>
      </c>
      <c r="J41" s="21">
        <v>1.0009999999999999</v>
      </c>
      <c r="K41" s="21">
        <v>1</v>
      </c>
      <c r="L41" s="21">
        <v>1</v>
      </c>
    </row>
    <row r="42" spans="1:18" x14ac:dyDescent="0.2">
      <c r="C42" s="8">
        <f>PRODUCT(C40:$L40)</f>
        <v>1.2916256126685435</v>
      </c>
      <c r="D42" s="8">
        <f>PRODUCT(D40:$L40)</f>
        <v>1.1096439971379242</v>
      </c>
      <c r="E42" s="8">
        <f>PRODUCT(E40:$L40)</f>
        <v>1.0507992397139434</v>
      </c>
      <c r="F42" s="8">
        <f>PRODUCT(F40:$L40)</f>
        <v>1.0231735537623596</v>
      </c>
      <c r="G42" s="8">
        <f>PRODUCT(G40:$L40)</f>
        <v>1.0110410610299998</v>
      </c>
      <c r="H42" s="8">
        <f>PRODUCT(H40:$L40)</f>
        <v>1.0060110059999998</v>
      </c>
      <c r="I42" s="8">
        <f>PRODUCT(I40:$L40)</f>
        <v>1.0030019999999999</v>
      </c>
      <c r="J42" s="8">
        <f>PRODUCT(J40:$L40)</f>
        <v>1.0009999999999999</v>
      </c>
      <c r="K42" s="8">
        <f>PRODUCT(K40:$L40)</f>
        <v>1</v>
      </c>
      <c r="R42" s="15"/>
    </row>
    <row r="43" spans="1:18" ht="18" x14ac:dyDescent="0.2">
      <c r="A43" s="15"/>
      <c r="B43" s="27" t="s">
        <v>38</v>
      </c>
    </row>
    <row r="44" spans="1:18" x14ac:dyDescent="0.2">
      <c r="R44" s="15"/>
    </row>
    <row r="45" spans="1:18" x14ac:dyDescent="0.2">
      <c r="A45" s="15"/>
      <c r="B45" s="30" t="s">
        <v>39</v>
      </c>
      <c r="C45" s="31"/>
      <c r="D45" s="31"/>
      <c r="E45" s="31"/>
    </row>
    <row r="46" spans="1:18" ht="18" x14ac:dyDescent="0.2">
      <c r="B46" s="19" t="s">
        <v>20</v>
      </c>
      <c r="C46" s="19" t="s">
        <v>40</v>
      </c>
      <c r="D46" s="19" t="s">
        <v>41</v>
      </c>
      <c r="E46" s="19" t="s">
        <v>42</v>
      </c>
      <c r="R46" s="15"/>
    </row>
    <row r="47" spans="1:18" ht="18" x14ac:dyDescent="0.2">
      <c r="A47" s="15"/>
      <c r="B47" s="21">
        <v>1998</v>
      </c>
      <c r="C47" s="20">
        <v>47742304</v>
      </c>
      <c r="D47" s="21">
        <v>1</v>
      </c>
      <c r="E47" s="20">
        <v>47742304</v>
      </c>
    </row>
    <row r="48" spans="1:18" ht="18" x14ac:dyDescent="0.2">
      <c r="B48" s="21">
        <v>1999</v>
      </c>
      <c r="C48" s="20">
        <v>51185767</v>
      </c>
      <c r="D48" s="21">
        <v>1</v>
      </c>
      <c r="E48" s="20">
        <v>51185767</v>
      </c>
      <c r="R48" s="15"/>
    </row>
    <row r="49" spans="1:18" ht="18" x14ac:dyDescent="0.2">
      <c r="A49" s="15"/>
      <c r="B49" s="21">
        <v>2000</v>
      </c>
      <c r="C49" s="20">
        <v>54837929</v>
      </c>
      <c r="D49" s="21">
        <v>1.0009999999999999</v>
      </c>
      <c r="E49" s="20">
        <v>54892767</v>
      </c>
    </row>
    <row r="50" spans="1:18" ht="18" x14ac:dyDescent="0.2">
      <c r="B50" s="21">
        <v>2001</v>
      </c>
      <c r="C50" s="20">
        <v>56299562</v>
      </c>
      <c r="D50" s="21">
        <v>1.0029999999999999</v>
      </c>
      <c r="E50" s="20">
        <v>56468461</v>
      </c>
      <c r="R50" s="15"/>
    </row>
    <row r="51" spans="1:18" ht="18" x14ac:dyDescent="0.2">
      <c r="A51" s="15"/>
      <c r="B51" s="21">
        <v>2002</v>
      </c>
      <c r="C51" s="20">
        <v>58592712</v>
      </c>
      <c r="D51" s="21">
        <v>1.006</v>
      </c>
      <c r="E51" s="20">
        <v>58944268</v>
      </c>
    </row>
    <row r="52" spans="1:18" ht="18" x14ac:dyDescent="0.2">
      <c r="B52" s="21">
        <v>2003</v>
      </c>
      <c r="C52" s="20">
        <v>57565344</v>
      </c>
      <c r="D52" s="21">
        <v>1.0109999999999999</v>
      </c>
      <c r="E52" s="20">
        <v>58198563</v>
      </c>
      <c r="R52" s="15"/>
    </row>
    <row r="53" spans="1:18" ht="18" x14ac:dyDescent="0.2">
      <c r="A53" s="15"/>
      <c r="B53" s="21">
        <v>2004</v>
      </c>
      <c r="C53" s="20">
        <v>56976657</v>
      </c>
      <c r="D53" s="21">
        <v>1.0229999999999999</v>
      </c>
      <c r="E53" s="20">
        <v>58287120</v>
      </c>
    </row>
    <row r="54" spans="1:18" ht="18" x14ac:dyDescent="0.2">
      <c r="B54" s="21">
        <v>2005</v>
      </c>
      <c r="C54" s="20">
        <v>56786410</v>
      </c>
      <c r="D54" s="21">
        <v>1.0509999999999999</v>
      </c>
      <c r="E54" s="20">
        <v>59682517</v>
      </c>
      <c r="R54" s="15"/>
    </row>
    <row r="55" spans="1:18" ht="18" x14ac:dyDescent="0.2">
      <c r="A55" s="15"/>
      <c r="B55" s="21">
        <v>2006</v>
      </c>
      <c r="C55" s="20">
        <v>54641339</v>
      </c>
      <c r="D55" s="21">
        <v>1.1100000000000001</v>
      </c>
      <c r="E55" s="20">
        <v>60651886</v>
      </c>
    </row>
    <row r="56" spans="1:18" ht="18" x14ac:dyDescent="0.2">
      <c r="B56" s="21">
        <v>2007</v>
      </c>
      <c r="C56" s="20">
        <v>48853563</v>
      </c>
      <c r="D56" s="21">
        <v>1.292</v>
      </c>
      <c r="E56" s="20">
        <v>63118803</v>
      </c>
      <c r="R56" s="15"/>
    </row>
    <row r="57" spans="1:18" ht="18" x14ac:dyDescent="0.2">
      <c r="A57" s="15"/>
      <c r="B57" s="19" t="s">
        <v>43</v>
      </c>
      <c r="C57" s="28">
        <v>543481587</v>
      </c>
      <c r="D57" s="19"/>
      <c r="E57" s="28">
        <v>569172456</v>
      </c>
    </row>
    <row r="58" spans="1:18" x14ac:dyDescent="0.2">
      <c r="R58" s="15"/>
    </row>
    <row r="59" spans="1:18" x14ac:dyDescent="0.2">
      <c r="A59" s="15"/>
    </row>
    <row r="60" spans="1:18" x14ac:dyDescent="0.2">
      <c r="R60" s="15"/>
    </row>
    <row r="61" spans="1:18" x14ac:dyDescent="0.2">
      <c r="A61" s="15"/>
    </row>
    <row r="62" spans="1:18" x14ac:dyDescent="0.2">
      <c r="R62" s="15"/>
    </row>
    <row r="63" spans="1:18" x14ac:dyDescent="0.2">
      <c r="A63" s="15"/>
      <c r="B63" s="23" t="s">
        <v>44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</row>
    <row r="64" spans="1:18" x14ac:dyDescent="0.2">
      <c r="B64" s="23">
        <v>1981</v>
      </c>
      <c r="C64">
        <v>5012</v>
      </c>
      <c r="D64">
        <v>8269</v>
      </c>
      <c r="E64">
        <v>10907</v>
      </c>
      <c r="F64">
        <v>11805</v>
      </c>
      <c r="G64">
        <v>13539</v>
      </c>
      <c r="H64">
        <v>16181</v>
      </c>
      <c r="I64">
        <v>18009</v>
      </c>
      <c r="J64">
        <v>18608</v>
      </c>
      <c r="K64">
        <v>18662</v>
      </c>
      <c r="L64">
        <v>18834</v>
      </c>
      <c r="R64" s="15"/>
    </row>
    <row r="65" spans="1:18" x14ac:dyDescent="0.2">
      <c r="A65" s="15"/>
      <c r="B65" s="23">
        <v>1982</v>
      </c>
      <c r="C65">
        <v>106</v>
      </c>
      <c r="D65">
        <v>4285</v>
      </c>
      <c r="E65">
        <v>5396</v>
      </c>
      <c r="F65">
        <v>10666</v>
      </c>
      <c r="G65">
        <v>13782</v>
      </c>
      <c r="H65">
        <v>15599</v>
      </c>
      <c r="I65">
        <v>15496</v>
      </c>
      <c r="J65">
        <v>16169</v>
      </c>
      <c r="K65">
        <v>16704</v>
      </c>
      <c r="L65" t="s">
        <v>45</v>
      </c>
    </row>
    <row r="66" spans="1:18" x14ac:dyDescent="0.2">
      <c r="B66" s="23">
        <v>1983</v>
      </c>
      <c r="C66">
        <v>3410</v>
      </c>
      <c r="D66">
        <v>8992</v>
      </c>
      <c r="E66">
        <v>13873</v>
      </c>
      <c r="F66">
        <v>16141</v>
      </c>
      <c r="G66">
        <v>18735</v>
      </c>
      <c r="H66">
        <v>22214</v>
      </c>
      <c r="I66">
        <v>22863</v>
      </c>
      <c r="J66">
        <v>23466</v>
      </c>
      <c r="K66" t="s">
        <v>45</v>
      </c>
      <c r="L66" t="s">
        <v>45</v>
      </c>
      <c r="R66" s="15"/>
    </row>
    <row r="67" spans="1:18" x14ac:dyDescent="0.2">
      <c r="A67" s="17"/>
      <c r="B67" s="23">
        <v>1984</v>
      </c>
      <c r="C67">
        <v>5655</v>
      </c>
      <c r="D67">
        <v>11555</v>
      </c>
      <c r="E67">
        <v>15766</v>
      </c>
      <c r="F67">
        <v>21266</v>
      </c>
      <c r="G67">
        <v>23425</v>
      </c>
      <c r="H67">
        <v>26083</v>
      </c>
      <c r="I67">
        <v>27067</v>
      </c>
      <c r="J67" t="s">
        <v>45</v>
      </c>
      <c r="K67" t="s">
        <v>45</v>
      </c>
      <c r="L67" t="s">
        <v>45</v>
      </c>
    </row>
    <row r="68" spans="1:18" x14ac:dyDescent="0.2">
      <c r="B68" s="23">
        <v>1985</v>
      </c>
      <c r="C68">
        <v>1092</v>
      </c>
      <c r="D68">
        <v>9565</v>
      </c>
      <c r="E68">
        <v>15836</v>
      </c>
      <c r="F68">
        <v>22169</v>
      </c>
      <c r="G68">
        <v>25955</v>
      </c>
      <c r="H68">
        <v>26180</v>
      </c>
      <c r="I68" t="s">
        <v>45</v>
      </c>
      <c r="J68" t="s">
        <v>45</v>
      </c>
      <c r="K68" t="s">
        <v>45</v>
      </c>
      <c r="L68" t="s">
        <v>45</v>
      </c>
      <c r="R68" s="15"/>
    </row>
    <row r="69" spans="1:18" x14ac:dyDescent="0.2">
      <c r="A69" s="15"/>
      <c r="B69" s="23">
        <v>1986</v>
      </c>
      <c r="C69">
        <v>1513</v>
      </c>
      <c r="D69">
        <v>6445</v>
      </c>
      <c r="E69">
        <v>11702</v>
      </c>
      <c r="F69">
        <v>12935</v>
      </c>
      <c r="G69">
        <v>15852</v>
      </c>
      <c r="H69" t="s">
        <v>45</v>
      </c>
      <c r="I69" t="s">
        <v>45</v>
      </c>
      <c r="J69" t="s">
        <v>45</v>
      </c>
      <c r="K69" t="s">
        <v>45</v>
      </c>
      <c r="L69" t="s">
        <v>45</v>
      </c>
    </row>
    <row r="70" spans="1:18" x14ac:dyDescent="0.2">
      <c r="B70" s="23">
        <v>1987</v>
      </c>
      <c r="C70">
        <v>557</v>
      </c>
      <c r="D70">
        <v>4020</v>
      </c>
      <c r="E70">
        <v>10946</v>
      </c>
      <c r="F70">
        <v>12314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R70" s="15"/>
    </row>
    <row r="71" spans="1:18" x14ac:dyDescent="0.2">
      <c r="A71" s="15"/>
      <c r="B71" s="23">
        <v>1988</v>
      </c>
      <c r="C71">
        <v>1351</v>
      </c>
      <c r="D71">
        <v>6947</v>
      </c>
      <c r="E71">
        <v>13112</v>
      </c>
      <c r="F71" t="s">
        <v>45</v>
      </c>
      <c r="G71" t="s">
        <v>45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</row>
    <row r="72" spans="1:18" x14ac:dyDescent="0.2">
      <c r="B72" s="23">
        <v>1989</v>
      </c>
      <c r="C72">
        <v>3133</v>
      </c>
      <c r="D72">
        <v>5395</v>
      </c>
      <c r="E72" t="s">
        <v>45</v>
      </c>
      <c r="F72" t="s">
        <v>45</v>
      </c>
      <c r="G72" t="s">
        <v>45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R72" s="15"/>
    </row>
    <row r="73" spans="1:18" x14ac:dyDescent="0.2">
      <c r="A73" s="14"/>
      <c r="B73" s="23">
        <v>1990</v>
      </c>
      <c r="C73">
        <v>2063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</row>
    <row r="74" spans="1:18" x14ac:dyDescent="0.2">
      <c r="R74" s="15"/>
    </row>
    <row r="75" spans="1:18" x14ac:dyDescent="0.2">
      <c r="A75" s="15"/>
    </row>
    <row r="76" spans="1:18" x14ac:dyDescent="0.2">
      <c r="R76" s="17"/>
    </row>
    <row r="77" spans="1:18" x14ac:dyDescent="0.2">
      <c r="A77" s="15"/>
    </row>
    <row r="78" spans="1:18" x14ac:dyDescent="0.2">
      <c r="R78" s="15"/>
    </row>
    <row r="79" spans="1:18" x14ac:dyDescent="0.2">
      <c r="A79" s="15"/>
    </row>
    <row r="80" spans="1:18" x14ac:dyDescent="0.2">
      <c r="R80" s="15"/>
    </row>
    <row r="81" spans="1:18" x14ac:dyDescent="0.2">
      <c r="A81" s="15"/>
    </row>
    <row r="82" spans="1:18" x14ac:dyDescent="0.2">
      <c r="R82" s="14"/>
    </row>
    <row r="83" spans="1:18" x14ac:dyDescent="0.2">
      <c r="A83" s="15"/>
    </row>
    <row r="84" spans="1:18" x14ac:dyDescent="0.2">
      <c r="R84" s="15"/>
    </row>
    <row r="85" spans="1:18" x14ac:dyDescent="0.2">
      <c r="A85" s="15"/>
    </row>
    <row r="86" spans="1:18" x14ac:dyDescent="0.2">
      <c r="R86" s="15"/>
    </row>
    <row r="87" spans="1:18" x14ac:dyDescent="0.2">
      <c r="A87" s="14"/>
    </row>
    <row r="88" spans="1:18" x14ac:dyDescent="0.2">
      <c r="R88" s="15"/>
    </row>
    <row r="89" spans="1:18" x14ac:dyDescent="0.2">
      <c r="A89" s="14"/>
    </row>
    <row r="90" spans="1:18" x14ac:dyDescent="0.2">
      <c r="R90" s="15"/>
    </row>
    <row r="91" spans="1:18" x14ac:dyDescent="0.2">
      <c r="A91" s="14"/>
    </row>
    <row r="92" spans="1:18" x14ac:dyDescent="0.2">
      <c r="R92" s="15"/>
    </row>
    <row r="93" spans="1:18" x14ac:dyDescent="0.2">
      <c r="A93" s="14"/>
    </row>
    <row r="94" spans="1:18" x14ac:dyDescent="0.2">
      <c r="R94" s="15"/>
    </row>
    <row r="95" spans="1:18" x14ac:dyDescent="0.2">
      <c r="A95" s="14"/>
    </row>
    <row r="96" spans="1:18" x14ac:dyDescent="0.2">
      <c r="R96" s="14"/>
    </row>
    <row r="97" spans="1:18" x14ac:dyDescent="0.2">
      <c r="A97" s="14"/>
    </row>
    <row r="98" spans="1:18" x14ac:dyDescent="0.2">
      <c r="R98" s="14"/>
    </row>
    <row r="99" spans="1:18" x14ac:dyDescent="0.2">
      <c r="A99" s="14"/>
    </row>
    <row r="100" spans="1:18" x14ac:dyDescent="0.2">
      <c r="R100" s="14"/>
    </row>
    <row r="101" spans="1:18" x14ac:dyDescent="0.2">
      <c r="A101" s="14"/>
    </row>
    <row r="102" spans="1:18" x14ac:dyDescent="0.2">
      <c r="R102" s="14"/>
    </row>
    <row r="103" spans="1:18" x14ac:dyDescent="0.2">
      <c r="A103" s="14"/>
    </row>
    <row r="104" spans="1:18" x14ac:dyDescent="0.2">
      <c r="R104" s="14"/>
    </row>
    <row r="105" spans="1:18" x14ac:dyDescent="0.2">
      <c r="A105" s="14"/>
    </row>
    <row r="106" spans="1:18" x14ac:dyDescent="0.2">
      <c r="R106" s="14"/>
    </row>
    <row r="107" spans="1:18" x14ac:dyDescent="0.2">
      <c r="A107" s="14"/>
    </row>
    <row r="108" spans="1:18" x14ac:dyDescent="0.2">
      <c r="R108" s="14"/>
    </row>
    <row r="109" spans="1:18" x14ac:dyDescent="0.2">
      <c r="A109" s="15"/>
    </row>
    <row r="110" spans="1:18" x14ac:dyDescent="0.2">
      <c r="R110" s="14"/>
    </row>
    <row r="111" spans="1:18" x14ac:dyDescent="0.2">
      <c r="A111" s="15"/>
    </row>
    <row r="112" spans="1:18" x14ac:dyDescent="0.2">
      <c r="R112" s="14"/>
    </row>
    <row r="113" spans="1:18" x14ac:dyDescent="0.2">
      <c r="A113" s="15"/>
    </row>
    <row r="114" spans="1:18" x14ac:dyDescent="0.2">
      <c r="R114" s="14"/>
    </row>
    <row r="115" spans="1:18" x14ac:dyDescent="0.2">
      <c r="A115" s="17"/>
    </row>
    <row r="116" spans="1:18" x14ac:dyDescent="0.2">
      <c r="R116" s="14"/>
    </row>
    <row r="117" spans="1:18" x14ac:dyDescent="0.2">
      <c r="A117" s="15"/>
    </row>
    <row r="118" spans="1:18" x14ac:dyDescent="0.2">
      <c r="R118" s="15"/>
    </row>
    <row r="119" spans="1:18" x14ac:dyDescent="0.2">
      <c r="A119" s="15"/>
    </row>
    <row r="120" spans="1:18" x14ac:dyDescent="0.2">
      <c r="R120" s="15"/>
    </row>
    <row r="121" spans="1:18" x14ac:dyDescent="0.2">
      <c r="A121" s="15"/>
    </row>
    <row r="122" spans="1:18" x14ac:dyDescent="0.2">
      <c r="R122" s="15"/>
    </row>
    <row r="123" spans="1:18" x14ac:dyDescent="0.2">
      <c r="A123" s="15"/>
    </row>
    <row r="124" spans="1:18" x14ac:dyDescent="0.2">
      <c r="R124" s="17"/>
    </row>
    <row r="125" spans="1:18" x14ac:dyDescent="0.2">
      <c r="A125" s="15"/>
    </row>
    <row r="126" spans="1:18" x14ac:dyDescent="0.2">
      <c r="R126" s="15"/>
    </row>
    <row r="127" spans="1:18" x14ac:dyDescent="0.2">
      <c r="A127" s="15"/>
    </row>
    <row r="128" spans="1:18" x14ac:dyDescent="0.2">
      <c r="R128" s="15"/>
    </row>
    <row r="129" spans="1:18" x14ac:dyDescent="0.2">
      <c r="A129" s="14"/>
    </row>
    <row r="130" spans="1:18" x14ac:dyDescent="0.2">
      <c r="R130" s="15"/>
    </row>
    <row r="131" spans="1:18" x14ac:dyDescent="0.2">
      <c r="A131" s="15"/>
    </row>
    <row r="132" spans="1:18" x14ac:dyDescent="0.2">
      <c r="R132" s="15"/>
    </row>
    <row r="133" spans="1:18" x14ac:dyDescent="0.2">
      <c r="A133" s="15"/>
    </row>
    <row r="134" spans="1:18" x14ac:dyDescent="0.2">
      <c r="R134" s="15"/>
    </row>
    <row r="135" spans="1:18" x14ac:dyDescent="0.2">
      <c r="A135" s="15"/>
    </row>
    <row r="136" spans="1:18" x14ac:dyDescent="0.2">
      <c r="R136" s="15"/>
    </row>
    <row r="137" spans="1:18" x14ac:dyDescent="0.2">
      <c r="A137" s="17"/>
    </row>
    <row r="138" spans="1:18" x14ac:dyDescent="0.2">
      <c r="R138" s="14"/>
    </row>
    <row r="139" spans="1:18" x14ac:dyDescent="0.2">
      <c r="A139" s="15"/>
    </row>
    <row r="140" spans="1:18" x14ac:dyDescent="0.2">
      <c r="R140" s="15"/>
    </row>
    <row r="141" spans="1:18" x14ac:dyDescent="0.2">
      <c r="A141" s="17"/>
    </row>
    <row r="142" spans="1:18" x14ac:dyDescent="0.2">
      <c r="R142" s="15"/>
    </row>
    <row r="143" spans="1:18" x14ac:dyDescent="0.2">
      <c r="A143" s="15"/>
    </row>
    <row r="144" spans="1:18" x14ac:dyDescent="0.2">
      <c r="R144" s="15"/>
    </row>
    <row r="145" spans="1:18" x14ac:dyDescent="0.2">
      <c r="A145" s="18"/>
    </row>
    <row r="146" spans="1:18" x14ac:dyDescent="0.2">
      <c r="R146" s="17"/>
    </row>
    <row r="147" spans="1:18" x14ac:dyDescent="0.2">
      <c r="A147" s="18"/>
    </row>
    <row r="148" spans="1:18" x14ac:dyDescent="0.2">
      <c r="R148" s="15"/>
    </row>
    <row r="150" spans="1:18" x14ac:dyDescent="0.2">
      <c r="R150" s="17"/>
    </row>
    <row r="152" spans="1:18" x14ac:dyDescent="0.2">
      <c r="R152" s="15"/>
    </row>
    <row r="154" spans="1:18" x14ac:dyDescent="0.2">
      <c r="R154" s="18"/>
    </row>
    <row r="156" spans="1:18" x14ac:dyDescent="0.2">
      <c r="R156" s="18"/>
    </row>
  </sheetData>
  <mergeCells count="1">
    <mergeCell ref="B45:E45"/>
  </mergeCells>
  <hyperlinks>
    <hyperlink ref="B34" r:id="rId1" location="cite_note-fried-1"/>
    <hyperlink ref="B45" r:id="rId2" location="cite_note-fried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2017-04-19T17:24:53Z</dcterms:created>
  <dcterms:modified xsi:type="dcterms:W3CDTF">2017-05-19T23:50:44Z</dcterms:modified>
</cp:coreProperties>
</file>