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 (2)\"/>
    </mc:Choice>
  </mc:AlternateContent>
  <bookViews>
    <workbookView xWindow="-15" yWindow="-15" windowWidth="19215" windowHeight="3690"/>
  </bookViews>
  <sheets>
    <sheet name="草本" sheetId="3" r:id="rId1"/>
  </sheets>
  <calcPr calcId="162913"/>
</workbook>
</file>

<file path=xl/calcChain.xml><?xml version="1.0" encoding="utf-8"?>
<calcChain xmlns="http://schemas.openxmlformats.org/spreadsheetml/2006/main">
  <c r="M25" i="3" l="1"/>
  <c r="L25" i="3"/>
  <c r="K25" i="3"/>
  <c r="N25" i="3"/>
  <c r="M24" i="3"/>
  <c r="L24" i="3"/>
  <c r="K24" i="3"/>
  <c r="N24" i="3"/>
  <c r="L23" i="3"/>
  <c r="K23" i="3"/>
  <c r="N23" i="3"/>
  <c r="M22" i="3"/>
  <c r="L22" i="3"/>
  <c r="K22" i="3"/>
  <c r="N22" i="3"/>
  <c r="M21" i="3"/>
  <c r="L21" i="3"/>
  <c r="K21" i="3"/>
  <c r="N21" i="3"/>
  <c r="M20" i="3"/>
  <c r="L20" i="3"/>
  <c r="K20" i="3"/>
  <c r="N20" i="3"/>
  <c r="M19" i="3"/>
  <c r="L19" i="3"/>
  <c r="K19" i="3"/>
  <c r="N19" i="3"/>
  <c r="L12" i="3"/>
  <c r="N12" i="3"/>
  <c r="K12" i="3"/>
  <c r="L11" i="3"/>
  <c r="K11" i="3"/>
  <c r="N11" i="3"/>
  <c r="L10" i="3"/>
  <c r="K10" i="3"/>
  <c r="N10" i="3"/>
  <c r="L9" i="3"/>
  <c r="K9" i="3"/>
  <c r="N9" i="3"/>
  <c r="L8" i="3"/>
  <c r="K8" i="3"/>
  <c r="N8" i="3"/>
  <c r="M7" i="3"/>
  <c r="L7" i="3"/>
  <c r="K7" i="3"/>
  <c r="N7" i="3"/>
  <c r="M6" i="3"/>
  <c r="L6" i="3"/>
  <c r="K6" i="3"/>
  <c r="N6" i="3"/>
</calcChain>
</file>

<file path=xl/sharedStrings.xml><?xml version="1.0" encoding="utf-8"?>
<sst xmlns="http://schemas.openxmlformats.org/spreadsheetml/2006/main" count="103" uniqueCount="76">
  <si>
    <t>植物名称</t>
    <phoneticPr fontId="2" type="noConversion"/>
  </si>
  <si>
    <t>1377±5</t>
    <phoneticPr fontId="2" type="noConversion"/>
  </si>
  <si>
    <t>草本群落样方调查表</t>
    <phoneticPr fontId="2" type="noConversion"/>
  </si>
  <si>
    <t>植物群落名称</t>
    <phoneticPr fontId="2" type="noConversion"/>
  </si>
  <si>
    <t xml:space="preserve">阿尔寨藏锦鸡儿群落草本层片短花针茅+白草群落  </t>
    <phoneticPr fontId="2" type="noConversion"/>
  </si>
  <si>
    <t>样地号</t>
    <phoneticPr fontId="2" type="noConversion"/>
  </si>
  <si>
    <t>群落总盖度(%)</t>
    <phoneticPr fontId="2" type="noConversion"/>
  </si>
  <si>
    <t>样方面积</t>
    <phoneticPr fontId="2" type="noConversion"/>
  </si>
  <si>
    <t>1*1</t>
    <phoneticPr fontId="2" type="noConversion"/>
  </si>
  <si>
    <t>经纬度</t>
    <phoneticPr fontId="2" type="noConversion"/>
  </si>
  <si>
    <t>海拔(m)</t>
    <phoneticPr fontId="2" type="noConversion"/>
  </si>
  <si>
    <t>调查时间</t>
    <phoneticPr fontId="2" type="noConversion"/>
  </si>
  <si>
    <t>06.8.7</t>
    <phoneticPr fontId="2" type="noConversion"/>
  </si>
  <si>
    <t>调查人</t>
    <phoneticPr fontId="2" type="noConversion"/>
  </si>
  <si>
    <t>地点</t>
    <phoneticPr fontId="2" type="noConversion"/>
  </si>
  <si>
    <t>阿尔寨</t>
  </si>
  <si>
    <t>营养苗高度(cm)</t>
    <phoneticPr fontId="2" type="noConversion"/>
  </si>
  <si>
    <t>生殖苗高度(cm)</t>
    <phoneticPr fontId="2" type="noConversion"/>
  </si>
  <si>
    <t>株(丛）幅(cm)</t>
    <phoneticPr fontId="2" type="noConversion"/>
  </si>
  <si>
    <t>盖度</t>
    <phoneticPr fontId="2" type="noConversion"/>
  </si>
  <si>
    <t>密度</t>
    <phoneticPr fontId="2" type="noConversion"/>
  </si>
  <si>
    <t>重量（g)</t>
    <phoneticPr fontId="2" type="noConversion"/>
  </si>
  <si>
    <t>物候</t>
    <phoneticPr fontId="2" type="noConversion"/>
  </si>
  <si>
    <t>频度</t>
    <phoneticPr fontId="2" type="noConversion"/>
  </si>
  <si>
    <t>最高</t>
    <phoneticPr fontId="2" type="noConversion"/>
  </si>
  <si>
    <t>平均</t>
    <phoneticPr fontId="2" type="noConversion"/>
  </si>
  <si>
    <t>鲜重</t>
    <phoneticPr fontId="2" type="noConversion"/>
  </si>
  <si>
    <t>干重</t>
    <phoneticPr fontId="2" type="noConversion"/>
  </si>
  <si>
    <t>相对密度</t>
    <phoneticPr fontId="2" type="noConversion"/>
  </si>
  <si>
    <t>相对频度</t>
    <phoneticPr fontId="2" type="noConversion"/>
  </si>
  <si>
    <t>相对生物量</t>
    <phoneticPr fontId="2" type="noConversion"/>
  </si>
  <si>
    <t>重要值</t>
    <phoneticPr fontId="2" type="noConversion"/>
  </si>
  <si>
    <t>短花针茅</t>
    <phoneticPr fontId="2" type="noConversion"/>
  </si>
  <si>
    <t xml:space="preserve"> </t>
    <phoneticPr fontId="2" type="noConversion"/>
  </si>
  <si>
    <t>白草</t>
    <phoneticPr fontId="2" type="noConversion"/>
  </si>
  <si>
    <t>虫实</t>
    <phoneticPr fontId="2" type="noConversion"/>
  </si>
  <si>
    <t>&lt;.01</t>
    <phoneticPr fontId="2" type="noConversion"/>
  </si>
  <si>
    <t>猪毛菜</t>
    <phoneticPr fontId="2" type="noConversion"/>
  </si>
  <si>
    <t>地锦</t>
    <phoneticPr fontId="2" type="noConversion"/>
  </si>
  <si>
    <t>蒺藜</t>
    <phoneticPr fontId="2" type="noConversion"/>
  </si>
  <si>
    <t>蒙古葱</t>
    <phoneticPr fontId="2" type="noConversion"/>
  </si>
  <si>
    <t>草本群落样方调查表</t>
    <phoneticPr fontId="2" type="noConversion"/>
  </si>
  <si>
    <t>植物群落名称</t>
    <phoneticPr fontId="2" type="noConversion"/>
  </si>
  <si>
    <t xml:space="preserve">阿尔寨藏锦鸡儿群落草本层片短花针茅+白草群落  </t>
    <phoneticPr fontId="2" type="noConversion"/>
  </si>
  <si>
    <t>样地号</t>
    <phoneticPr fontId="2" type="noConversion"/>
  </si>
  <si>
    <t>群落总盖度(%)</t>
    <phoneticPr fontId="2" type="noConversion"/>
  </si>
  <si>
    <t>样方面积</t>
    <phoneticPr fontId="2" type="noConversion"/>
  </si>
  <si>
    <t>1*1</t>
    <phoneticPr fontId="2" type="noConversion"/>
  </si>
  <si>
    <t>经纬度</t>
    <phoneticPr fontId="2" type="noConversion"/>
  </si>
  <si>
    <t>N: 39°50′50.7″</t>
    <phoneticPr fontId="2" type="noConversion"/>
  </si>
  <si>
    <t>E: 107°21′34.1″</t>
    <phoneticPr fontId="2" type="noConversion"/>
  </si>
  <si>
    <t>海拔(m)</t>
    <phoneticPr fontId="2" type="noConversion"/>
  </si>
  <si>
    <t>1377±5</t>
    <phoneticPr fontId="2" type="noConversion"/>
  </si>
  <si>
    <t>调查时间</t>
    <phoneticPr fontId="2" type="noConversion"/>
  </si>
  <si>
    <t>06.8.7</t>
    <phoneticPr fontId="2" type="noConversion"/>
  </si>
  <si>
    <t>调查人</t>
    <phoneticPr fontId="2" type="noConversion"/>
  </si>
  <si>
    <t>地点</t>
    <phoneticPr fontId="2" type="noConversion"/>
  </si>
  <si>
    <t>植物名称</t>
    <phoneticPr fontId="2" type="noConversion"/>
  </si>
  <si>
    <t>营养苗高度(cm)</t>
    <phoneticPr fontId="2" type="noConversion"/>
  </si>
  <si>
    <t>生殖苗高度(cm)</t>
    <phoneticPr fontId="2" type="noConversion"/>
  </si>
  <si>
    <t>株(丛）幅(cm)</t>
    <phoneticPr fontId="2" type="noConversion"/>
  </si>
  <si>
    <t>盖度</t>
    <phoneticPr fontId="2" type="noConversion"/>
  </si>
  <si>
    <t>密度</t>
    <phoneticPr fontId="2" type="noConversion"/>
  </si>
  <si>
    <t>重量（g)</t>
    <phoneticPr fontId="2" type="noConversion"/>
  </si>
  <si>
    <t>物候</t>
    <phoneticPr fontId="2" type="noConversion"/>
  </si>
  <si>
    <t>频度</t>
    <phoneticPr fontId="2" type="noConversion"/>
  </si>
  <si>
    <t>无芒隐子草</t>
    <phoneticPr fontId="2" type="noConversion"/>
  </si>
  <si>
    <t>虫实</t>
    <phoneticPr fontId="2" type="noConversion"/>
  </si>
  <si>
    <t>短花针茅</t>
    <phoneticPr fontId="2" type="noConversion"/>
  </si>
  <si>
    <t xml:space="preserve"> </t>
    <phoneticPr fontId="2" type="noConversion"/>
  </si>
  <si>
    <t>蒺藜</t>
    <phoneticPr fontId="2" type="noConversion"/>
  </si>
  <si>
    <t>&lt;0.1</t>
    <phoneticPr fontId="2" type="noConversion"/>
  </si>
  <si>
    <t>蒙古葱</t>
    <phoneticPr fontId="2" type="noConversion"/>
  </si>
  <si>
    <t>狗尾草</t>
    <phoneticPr fontId="2" type="noConversion"/>
  </si>
  <si>
    <t>N: 39°50′50.7″</t>
    <phoneticPr fontId="2" type="noConversion"/>
  </si>
  <si>
    <t>E: 107°21′34.1″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</si>
</sst>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0_ "/>
  </numFmts>
  <fonts count="5" x14ac:knownFonts="1">
    <font>
      <sz val="12"/>
      <name val="宋体"/>
      <charset val="134"/>
    </font>
    <font>
      <sz val="16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184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84" fontId="0" fillId="0" borderId="0" xfId="0" applyNumberFormat="1" applyBorder="1">
      <alignment vertical="center"/>
    </xf>
    <xf numFmtId="184" fontId="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B2" sqref="B2:D2"/>
    </sheetView>
  </sheetViews>
  <sheetFormatPr defaultRowHeight="14.25" x14ac:dyDescent="0.15"/>
  <cols>
    <col min="1" max="1" width="13.875" bestFit="1" customWidth="1"/>
    <col min="2" max="4" width="5.5" bestFit="1" customWidth="1"/>
    <col min="5" max="5" width="7.5" bestFit="1" customWidth="1"/>
    <col min="6" max="7" width="15" bestFit="1" customWidth="1"/>
    <col min="8" max="8" width="5.5" bestFit="1" customWidth="1"/>
    <col min="9" max="9" width="6.5" bestFit="1" customWidth="1"/>
    <col min="10" max="10" width="5.5" bestFit="1" customWidth="1"/>
    <col min="11" max="12" width="9.5" bestFit="1" customWidth="1"/>
    <col min="13" max="13" width="11.625" bestFit="1" customWidth="1"/>
    <col min="14" max="14" width="8.5" bestFit="1" customWidth="1"/>
    <col min="15" max="15" width="9.5" bestFit="1" customWidth="1"/>
    <col min="16" max="17" width="2.5" bestFit="1" customWidth="1"/>
    <col min="18" max="18" width="5.5" bestFit="1" customWidth="1"/>
    <col min="19" max="21" width="2.5" bestFit="1" customWidth="1"/>
  </cols>
  <sheetData>
    <row r="1" spans="1:21" ht="20.25" x14ac:dyDescent="0.15">
      <c r="A1" s="20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15">
      <c r="A2" s="1" t="s">
        <v>3</v>
      </c>
      <c r="B2" s="13" t="s">
        <v>4</v>
      </c>
      <c r="C2" s="13"/>
      <c r="D2" s="13"/>
      <c r="E2" s="1" t="s">
        <v>5</v>
      </c>
      <c r="F2" s="2">
        <v>1</v>
      </c>
      <c r="G2" s="3" t="s">
        <v>6</v>
      </c>
      <c r="H2" s="3"/>
      <c r="I2" s="22">
        <v>7.0000000000000007E-2</v>
      </c>
      <c r="J2" s="13"/>
      <c r="K2" s="1"/>
      <c r="L2" s="1"/>
      <c r="M2" s="1"/>
      <c r="N2" s="1"/>
      <c r="O2" s="1" t="s">
        <v>7</v>
      </c>
      <c r="P2" s="13" t="s">
        <v>8</v>
      </c>
      <c r="Q2" s="13"/>
      <c r="R2" s="13"/>
      <c r="S2" s="13"/>
      <c r="T2" s="13"/>
      <c r="U2" s="13"/>
    </row>
    <row r="3" spans="1:21" x14ac:dyDescent="0.15">
      <c r="A3" s="1" t="s">
        <v>9</v>
      </c>
      <c r="B3" s="23" t="s">
        <v>74</v>
      </c>
      <c r="C3" s="18"/>
      <c r="D3" s="23" t="s">
        <v>75</v>
      </c>
      <c r="E3" s="18"/>
      <c r="F3" s="1" t="s">
        <v>10</v>
      </c>
      <c r="G3" s="19" t="s">
        <v>1</v>
      </c>
      <c r="H3" s="13"/>
      <c r="I3" s="13" t="s">
        <v>11</v>
      </c>
      <c r="J3" s="13"/>
      <c r="K3" s="1"/>
      <c r="L3" s="1"/>
      <c r="M3" s="1"/>
      <c r="N3" s="1"/>
      <c r="O3" s="3" t="s">
        <v>12</v>
      </c>
      <c r="P3" s="11" t="s">
        <v>13</v>
      </c>
      <c r="Q3" s="12"/>
      <c r="R3" s="4" t="s">
        <v>14</v>
      </c>
      <c r="S3" s="13" t="s">
        <v>15</v>
      </c>
      <c r="T3" s="13"/>
      <c r="U3" s="13"/>
    </row>
    <row r="4" spans="1:21" x14ac:dyDescent="0.15">
      <c r="A4" s="14" t="s">
        <v>0</v>
      </c>
      <c r="B4" s="13" t="s">
        <v>16</v>
      </c>
      <c r="C4" s="13"/>
      <c r="D4" s="13" t="s">
        <v>17</v>
      </c>
      <c r="E4" s="13"/>
      <c r="F4" s="16" t="s">
        <v>18</v>
      </c>
      <c r="G4" s="13" t="s">
        <v>19</v>
      </c>
      <c r="H4" s="13" t="s">
        <v>20</v>
      </c>
      <c r="I4" s="13" t="s">
        <v>21</v>
      </c>
      <c r="J4" s="13"/>
      <c r="K4" s="1"/>
      <c r="L4" s="1"/>
      <c r="M4" s="1"/>
      <c r="N4" s="1"/>
      <c r="O4" s="1" t="s">
        <v>22</v>
      </c>
      <c r="P4" s="13" t="s">
        <v>23</v>
      </c>
      <c r="Q4" s="13"/>
      <c r="R4" s="13"/>
      <c r="S4" s="13"/>
      <c r="T4" s="13"/>
      <c r="U4" s="13"/>
    </row>
    <row r="5" spans="1:21" x14ac:dyDescent="0.15">
      <c r="A5" s="15"/>
      <c r="B5" s="1" t="s">
        <v>24</v>
      </c>
      <c r="C5" s="1" t="s">
        <v>25</v>
      </c>
      <c r="D5" s="1" t="s">
        <v>24</v>
      </c>
      <c r="E5" s="1" t="s">
        <v>25</v>
      </c>
      <c r="F5" s="16"/>
      <c r="G5" s="13"/>
      <c r="H5" s="13"/>
      <c r="I5" s="1" t="s">
        <v>26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1"/>
      <c r="P5" s="1">
        <v>1</v>
      </c>
      <c r="Q5" s="1">
        <v>2</v>
      </c>
      <c r="R5" s="1">
        <v>3</v>
      </c>
      <c r="S5" s="1">
        <v>4</v>
      </c>
      <c r="T5" s="1">
        <v>5</v>
      </c>
      <c r="U5" s="1">
        <v>6</v>
      </c>
    </row>
    <row r="6" spans="1:21" x14ac:dyDescent="0.15">
      <c r="A6" s="6" t="s">
        <v>32</v>
      </c>
      <c r="B6" s="6"/>
      <c r="C6" s="6">
        <v>12</v>
      </c>
      <c r="D6" s="6"/>
      <c r="E6" s="6" t="s">
        <v>33</v>
      </c>
      <c r="F6" s="6"/>
      <c r="G6" s="6">
        <v>2</v>
      </c>
      <c r="H6" s="6">
        <v>4</v>
      </c>
      <c r="I6" s="6">
        <v>2.95</v>
      </c>
      <c r="J6" s="6">
        <v>1.74</v>
      </c>
      <c r="K6" s="7">
        <f>H6/291*100</f>
        <v>1.3745704467353952</v>
      </c>
      <c r="L6" s="7">
        <f>G6/7*100</f>
        <v>28.571428571428569</v>
      </c>
      <c r="M6" s="7">
        <f>J6/7.79*100</f>
        <v>22.336328626444161</v>
      </c>
      <c r="N6" s="7">
        <f>K6+L6+M6</f>
        <v>52.282327644608124</v>
      </c>
      <c r="O6" s="6"/>
      <c r="P6" s="6" t="s">
        <v>33</v>
      </c>
      <c r="Q6" s="6"/>
      <c r="R6" s="6"/>
      <c r="S6" s="6"/>
      <c r="T6" s="6"/>
      <c r="U6" s="6"/>
    </row>
    <row r="7" spans="1:21" x14ac:dyDescent="0.15">
      <c r="A7" s="6" t="s">
        <v>34</v>
      </c>
      <c r="B7" s="6"/>
      <c r="C7" s="6">
        <v>9</v>
      </c>
      <c r="D7" s="6"/>
      <c r="E7" s="6"/>
      <c r="F7" s="6"/>
      <c r="G7" s="6">
        <v>5</v>
      </c>
      <c r="H7" s="6">
        <v>276</v>
      </c>
      <c r="I7" s="6">
        <v>20.55</v>
      </c>
      <c r="J7" s="6">
        <v>6.05</v>
      </c>
      <c r="K7" s="7">
        <f t="shared" ref="K7:K12" si="0">H7/291*100</f>
        <v>94.845360824742258</v>
      </c>
      <c r="L7" s="7">
        <f t="shared" ref="L7:L12" si="1">G7/7*100</f>
        <v>71.428571428571431</v>
      </c>
      <c r="M7" s="7">
        <f>J7/7.79*100</f>
        <v>77.663671373555843</v>
      </c>
      <c r="N7" s="7">
        <f t="shared" ref="N7:N12" si="2">K7+L7+M7</f>
        <v>243.93760362686953</v>
      </c>
      <c r="O7" s="6"/>
      <c r="P7" s="6"/>
      <c r="Q7" s="6"/>
      <c r="R7" s="6"/>
      <c r="S7" s="6"/>
      <c r="T7" s="6"/>
      <c r="U7" s="6"/>
    </row>
    <row r="8" spans="1:21" x14ac:dyDescent="0.15">
      <c r="A8" s="6" t="s">
        <v>35</v>
      </c>
      <c r="B8" s="6"/>
      <c r="C8" s="6">
        <v>2</v>
      </c>
      <c r="D8" s="6"/>
      <c r="E8" s="6"/>
      <c r="F8" s="6"/>
      <c r="G8" s="6"/>
      <c r="H8" s="6">
        <v>7</v>
      </c>
      <c r="I8" s="6" t="s">
        <v>36</v>
      </c>
      <c r="J8" s="6" t="s">
        <v>33</v>
      </c>
      <c r="K8" s="7">
        <f t="shared" si="0"/>
        <v>2.4054982817869419</v>
      </c>
      <c r="L8" s="7">
        <f t="shared" si="1"/>
        <v>0</v>
      </c>
      <c r="M8" s="7">
        <v>0</v>
      </c>
      <c r="N8" s="7">
        <f t="shared" si="2"/>
        <v>2.4054982817869419</v>
      </c>
      <c r="O8" s="6"/>
      <c r="P8" s="6"/>
      <c r="Q8" s="6"/>
      <c r="R8" s="6"/>
      <c r="S8" s="6"/>
      <c r="T8" s="6"/>
      <c r="U8" s="6"/>
    </row>
    <row r="9" spans="1:21" x14ac:dyDescent="0.15">
      <c r="A9" s="6" t="s">
        <v>37</v>
      </c>
      <c r="B9" s="6"/>
      <c r="C9" s="6">
        <v>2</v>
      </c>
      <c r="D9" s="6"/>
      <c r="E9" s="6"/>
      <c r="F9" s="6"/>
      <c r="G9" s="6"/>
      <c r="H9" s="6">
        <v>2</v>
      </c>
      <c r="I9" s="6" t="s">
        <v>36</v>
      </c>
      <c r="J9" s="6"/>
      <c r="K9" s="7">
        <f t="shared" si="0"/>
        <v>0.6872852233676976</v>
      </c>
      <c r="L9" s="7">
        <f t="shared" si="1"/>
        <v>0</v>
      </c>
      <c r="M9" s="7">
        <v>0</v>
      </c>
      <c r="N9" s="7">
        <f t="shared" si="2"/>
        <v>0.6872852233676976</v>
      </c>
      <c r="O9" s="6"/>
      <c r="P9" s="6"/>
      <c r="Q9" s="6"/>
      <c r="R9" s="6"/>
      <c r="S9" s="6"/>
      <c r="T9" s="6"/>
      <c r="U9" s="6"/>
    </row>
    <row r="10" spans="1:21" x14ac:dyDescent="0.15">
      <c r="A10" s="6" t="s">
        <v>38</v>
      </c>
      <c r="B10" s="6"/>
      <c r="C10" s="6">
        <v>1</v>
      </c>
      <c r="D10" s="6"/>
      <c r="E10" s="6"/>
      <c r="F10" s="6"/>
      <c r="G10" s="6"/>
      <c r="H10" s="6">
        <v>1</v>
      </c>
      <c r="I10" s="6" t="s">
        <v>36</v>
      </c>
      <c r="J10" s="6"/>
      <c r="K10" s="7">
        <f t="shared" si="0"/>
        <v>0.3436426116838488</v>
      </c>
      <c r="L10" s="7">
        <f t="shared" si="1"/>
        <v>0</v>
      </c>
      <c r="M10" s="7">
        <v>0</v>
      </c>
      <c r="N10" s="7">
        <f t="shared" si="2"/>
        <v>0.3436426116838488</v>
      </c>
      <c r="O10" s="6"/>
      <c r="P10" s="6"/>
      <c r="Q10" s="6"/>
      <c r="R10" s="6"/>
      <c r="S10" s="6"/>
      <c r="T10" s="6"/>
      <c r="U10" s="6"/>
    </row>
    <row r="11" spans="1:21" x14ac:dyDescent="0.15">
      <c r="A11" s="6" t="s">
        <v>39</v>
      </c>
      <c r="B11" s="6"/>
      <c r="C11" s="6">
        <v>1</v>
      </c>
      <c r="D11" s="6"/>
      <c r="E11" s="6"/>
      <c r="F11" s="6"/>
      <c r="G11" s="6"/>
      <c r="H11" s="6"/>
      <c r="I11" s="6" t="s">
        <v>36</v>
      </c>
      <c r="J11" s="6"/>
      <c r="K11" s="7">
        <f t="shared" si="0"/>
        <v>0</v>
      </c>
      <c r="L11" s="7">
        <f t="shared" si="1"/>
        <v>0</v>
      </c>
      <c r="M11" s="7">
        <v>0</v>
      </c>
      <c r="N11" s="7">
        <f t="shared" si="2"/>
        <v>0</v>
      </c>
      <c r="O11" s="6"/>
      <c r="P11" s="6"/>
      <c r="Q11" s="6"/>
      <c r="R11" s="6"/>
      <c r="S11" s="6"/>
      <c r="T11" s="6"/>
      <c r="U11" s="6"/>
    </row>
    <row r="12" spans="1:21" x14ac:dyDescent="0.15">
      <c r="A12" s="6" t="s">
        <v>40</v>
      </c>
      <c r="B12" s="6"/>
      <c r="C12" s="6">
        <v>4</v>
      </c>
      <c r="D12" s="6"/>
      <c r="E12" s="6"/>
      <c r="F12" s="6"/>
      <c r="G12" s="6"/>
      <c r="H12" s="6">
        <v>1</v>
      </c>
      <c r="I12" s="6" t="s">
        <v>36</v>
      </c>
      <c r="J12" s="6"/>
      <c r="K12" s="7">
        <f t="shared" si="0"/>
        <v>0.3436426116838488</v>
      </c>
      <c r="L12" s="7">
        <f t="shared" si="1"/>
        <v>0</v>
      </c>
      <c r="M12" s="7">
        <v>0</v>
      </c>
      <c r="N12" s="7">
        <f t="shared" si="2"/>
        <v>0.3436426116838488</v>
      </c>
      <c r="O12" s="6"/>
      <c r="P12" s="6"/>
      <c r="Q12" s="6"/>
      <c r="R12" s="6"/>
      <c r="S12" s="6"/>
      <c r="T12" s="6"/>
      <c r="U12" s="6"/>
    </row>
    <row r="13" spans="1:21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9"/>
      <c r="L13" s="9"/>
      <c r="M13" s="9"/>
      <c r="N13" s="9"/>
      <c r="O13" s="8"/>
      <c r="P13" s="8"/>
      <c r="Q13" s="8"/>
      <c r="R13" s="8"/>
      <c r="S13" s="8"/>
      <c r="T13" s="8"/>
      <c r="U13" s="8"/>
    </row>
    <row r="14" spans="1:21" ht="20.25" x14ac:dyDescent="0.15">
      <c r="A14" s="20" t="s">
        <v>41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x14ac:dyDescent="0.15">
      <c r="A15" s="1" t="s">
        <v>42</v>
      </c>
      <c r="B15" s="13" t="s">
        <v>43</v>
      </c>
      <c r="C15" s="13"/>
      <c r="D15" s="13"/>
      <c r="E15" s="1" t="s">
        <v>44</v>
      </c>
      <c r="F15" s="2">
        <v>2</v>
      </c>
      <c r="G15" s="3" t="s">
        <v>45</v>
      </c>
      <c r="H15" s="3"/>
      <c r="I15" s="22">
        <v>7.0000000000000007E-2</v>
      </c>
      <c r="J15" s="13"/>
      <c r="K15" s="1"/>
      <c r="L15" s="1"/>
      <c r="M15" s="1"/>
      <c r="N15" s="1"/>
      <c r="O15" s="1" t="s">
        <v>46</v>
      </c>
      <c r="P15" s="13" t="s">
        <v>47</v>
      </c>
      <c r="Q15" s="13"/>
      <c r="R15" s="13"/>
      <c r="S15" s="13"/>
      <c r="T15" s="13"/>
      <c r="U15" s="13"/>
    </row>
    <row r="16" spans="1:21" x14ac:dyDescent="0.15">
      <c r="A16" s="1" t="s">
        <v>48</v>
      </c>
      <c r="B16" s="17" t="s">
        <v>49</v>
      </c>
      <c r="C16" s="18"/>
      <c r="D16" s="17" t="s">
        <v>50</v>
      </c>
      <c r="E16" s="18"/>
      <c r="F16" s="1" t="s">
        <v>51</v>
      </c>
      <c r="G16" s="13" t="s">
        <v>52</v>
      </c>
      <c r="H16" s="13"/>
      <c r="I16" s="13" t="s">
        <v>53</v>
      </c>
      <c r="J16" s="13"/>
      <c r="K16" s="1"/>
      <c r="L16" s="1"/>
      <c r="M16" s="1"/>
      <c r="N16" s="1"/>
      <c r="O16" s="3" t="s">
        <v>54</v>
      </c>
      <c r="P16" s="11" t="s">
        <v>55</v>
      </c>
      <c r="Q16" s="12"/>
      <c r="R16" s="4" t="s">
        <v>56</v>
      </c>
      <c r="S16" s="13" t="s">
        <v>15</v>
      </c>
      <c r="T16" s="13"/>
      <c r="U16" s="13"/>
    </row>
    <row r="17" spans="1:21" x14ac:dyDescent="0.15">
      <c r="A17" s="14" t="s">
        <v>57</v>
      </c>
      <c r="B17" s="13" t="s">
        <v>58</v>
      </c>
      <c r="C17" s="13"/>
      <c r="D17" s="13" t="s">
        <v>59</v>
      </c>
      <c r="E17" s="13"/>
      <c r="F17" s="16" t="s">
        <v>60</v>
      </c>
      <c r="G17" s="13" t="s">
        <v>61</v>
      </c>
      <c r="H17" s="13" t="s">
        <v>62</v>
      </c>
      <c r="I17" s="13" t="s">
        <v>63</v>
      </c>
      <c r="J17" s="13"/>
      <c r="O17" s="1" t="s">
        <v>64</v>
      </c>
      <c r="P17" s="13" t="s">
        <v>65</v>
      </c>
      <c r="Q17" s="13"/>
      <c r="R17" s="13"/>
      <c r="S17" s="13"/>
      <c r="T17" s="13"/>
      <c r="U17" s="13"/>
    </row>
    <row r="18" spans="1:21" x14ac:dyDescent="0.15">
      <c r="A18" s="15"/>
      <c r="B18" s="1" t="s">
        <v>24</v>
      </c>
      <c r="C18" s="1" t="s">
        <v>25</v>
      </c>
      <c r="D18" s="1" t="s">
        <v>24</v>
      </c>
      <c r="E18" s="1" t="s">
        <v>25</v>
      </c>
      <c r="F18" s="16"/>
      <c r="G18" s="13"/>
      <c r="H18" s="13"/>
      <c r="I18" s="1" t="s">
        <v>26</v>
      </c>
      <c r="J18" s="1" t="s">
        <v>27</v>
      </c>
      <c r="K18" s="1" t="s">
        <v>28</v>
      </c>
      <c r="L18" s="1" t="s">
        <v>29</v>
      </c>
      <c r="M18" s="1" t="s">
        <v>30</v>
      </c>
      <c r="N18" s="1" t="s">
        <v>31</v>
      </c>
      <c r="O18" s="1"/>
      <c r="P18" s="1">
        <v>1</v>
      </c>
      <c r="Q18" s="1">
        <v>2</v>
      </c>
      <c r="R18" s="1">
        <v>3</v>
      </c>
      <c r="S18" s="1">
        <v>4</v>
      </c>
      <c r="T18" s="1">
        <v>5</v>
      </c>
      <c r="U18" s="1">
        <v>6</v>
      </c>
    </row>
    <row r="19" spans="1:21" x14ac:dyDescent="0.15">
      <c r="A19" s="6" t="s">
        <v>34</v>
      </c>
      <c r="B19" s="1"/>
      <c r="C19" s="1">
        <v>7</v>
      </c>
      <c r="D19" s="1"/>
      <c r="E19" s="1"/>
      <c r="F19" s="5"/>
      <c r="G19" s="1">
        <v>4</v>
      </c>
      <c r="H19" s="1">
        <v>234</v>
      </c>
      <c r="I19" s="1">
        <v>24.28</v>
      </c>
      <c r="J19" s="1">
        <v>6.79</v>
      </c>
      <c r="K19" s="10">
        <f>H19/265*100</f>
        <v>88.301886792452834</v>
      </c>
      <c r="L19" s="10">
        <f>G19/7*100</f>
        <v>57.142857142857139</v>
      </c>
      <c r="M19" s="10">
        <f>J19/9.83*100</f>
        <v>69.074262461851475</v>
      </c>
      <c r="N19" s="10">
        <f>K19+L19+M19</f>
        <v>214.51900639716146</v>
      </c>
      <c r="O19" s="1"/>
      <c r="P19" s="1"/>
      <c r="Q19" s="1"/>
      <c r="R19" s="1"/>
      <c r="S19" s="1"/>
      <c r="T19" s="1"/>
      <c r="U19" s="1"/>
    </row>
    <row r="20" spans="1:21" x14ac:dyDescent="0.15">
      <c r="A20" s="6" t="s">
        <v>66</v>
      </c>
      <c r="B20" s="1"/>
      <c r="C20" s="1">
        <v>4</v>
      </c>
      <c r="D20" s="1"/>
      <c r="E20" s="1"/>
      <c r="F20" s="5"/>
      <c r="G20" s="1">
        <v>2</v>
      </c>
      <c r="H20" s="1">
        <v>2</v>
      </c>
      <c r="I20" s="1">
        <v>2.0699999999999998</v>
      </c>
      <c r="J20" s="1">
        <v>0.92</v>
      </c>
      <c r="K20" s="10">
        <f t="shared" ref="K20:K25" si="3">H20/265*100</f>
        <v>0.75471698113207553</v>
      </c>
      <c r="L20" s="10">
        <f t="shared" ref="L20:L25" si="4">G20/7*100</f>
        <v>28.571428571428569</v>
      </c>
      <c r="M20" s="10">
        <f t="shared" ref="M20:M25" si="5">J20/9.83*100</f>
        <v>9.3591047812817898</v>
      </c>
      <c r="N20" s="10">
        <f t="shared" ref="N20:N25" si="6">K20+L20+M20</f>
        <v>38.685250333842433</v>
      </c>
      <c r="O20" s="1"/>
      <c r="P20" s="1"/>
      <c r="Q20" s="1"/>
      <c r="R20" s="1"/>
      <c r="S20" s="1"/>
      <c r="T20" s="1"/>
      <c r="U20" s="1"/>
    </row>
    <row r="21" spans="1:21" x14ac:dyDescent="0.15">
      <c r="A21" s="6" t="s">
        <v>67</v>
      </c>
      <c r="B21" s="1"/>
      <c r="C21" s="1">
        <v>3</v>
      </c>
      <c r="D21" s="1"/>
      <c r="E21" s="1"/>
      <c r="F21" s="5"/>
      <c r="G21" s="1">
        <v>1</v>
      </c>
      <c r="H21" s="1">
        <v>23</v>
      </c>
      <c r="I21" s="1">
        <v>2.38</v>
      </c>
      <c r="J21" s="1">
        <v>0.54</v>
      </c>
      <c r="K21" s="10">
        <f t="shared" si="3"/>
        <v>8.6792452830188669</v>
      </c>
      <c r="L21" s="10">
        <f t="shared" si="4"/>
        <v>14.285714285714285</v>
      </c>
      <c r="M21" s="10">
        <f t="shared" si="5"/>
        <v>5.4933875890132251</v>
      </c>
      <c r="N21" s="10">
        <f t="shared" si="6"/>
        <v>28.458347157746374</v>
      </c>
      <c r="O21" s="1"/>
      <c r="P21" s="1"/>
      <c r="Q21" s="1"/>
      <c r="R21" s="1"/>
      <c r="S21" s="1"/>
      <c r="T21" s="1"/>
      <c r="U21" s="1"/>
    </row>
    <row r="22" spans="1:21" x14ac:dyDescent="0.15">
      <c r="A22" s="6" t="s">
        <v>68</v>
      </c>
      <c r="B22" s="6"/>
      <c r="C22" s="6">
        <v>9</v>
      </c>
      <c r="D22" s="6"/>
      <c r="E22" s="6" t="s">
        <v>69</v>
      </c>
      <c r="F22" s="6"/>
      <c r="G22" s="6">
        <v>1</v>
      </c>
      <c r="H22" s="6">
        <v>2</v>
      </c>
      <c r="I22" s="6">
        <v>2.65</v>
      </c>
      <c r="J22" s="6">
        <v>1.45</v>
      </c>
      <c r="K22" s="10">
        <f t="shared" si="3"/>
        <v>0.75471698113207553</v>
      </c>
      <c r="L22" s="10">
        <f t="shared" si="4"/>
        <v>14.285714285714285</v>
      </c>
      <c r="M22" s="10">
        <f t="shared" si="5"/>
        <v>14.750762970498474</v>
      </c>
      <c r="N22" s="10">
        <f t="shared" si="6"/>
        <v>29.791194237344833</v>
      </c>
      <c r="O22" s="6"/>
      <c r="P22" s="6" t="s">
        <v>69</v>
      </c>
      <c r="Q22" s="6"/>
      <c r="R22" s="6"/>
      <c r="S22" s="6"/>
      <c r="T22" s="6"/>
      <c r="U22" s="6"/>
    </row>
    <row r="23" spans="1:21" x14ac:dyDescent="0.15">
      <c r="A23" s="6" t="s">
        <v>70</v>
      </c>
      <c r="B23" s="6"/>
      <c r="C23" s="6">
        <v>1</v>
      </c>
      <c r="D23" s="6"/>
      <c r="E23" s="6"/>
      <c r="F23" s="6"/>
      <c r="G23" s="6">
        <v>5</v>
      </c>
      <c r="H23" s="6">
        <v>1</v>
      </c>
      <c r="I23" s="6" t="s">
        <v>71</v>
      </c>
      <c r="J23" s="6" t="s">
        <v>69</v>
      </c>
      <c r="K23" s="10">
        <f t="shared" si="3"/>
        <v>0.37735849056603776</v>
      </c>
      <c r="L23" s="10">
        <f t="shared" si="4"/>
        <v>71.428571428571431</v>
      </c>
      <c r="M23" s="10">
        <v>0</v>
      </c>
      <c r="N23" s="10">
        <f t="shared" si="6"/>
        <v>71.805929919137469</v>
      </c>
      <c r="O23" s="6"/>
      <c r="P23" s="6"/>
      <c r="Q23" s="6"/>
      <c r="R23" s="6"/>
      <c r="S23" s="6"/>
      <c r="T23" s="6"/>
      <c r="U23" s="6"/>
    </row>
    <row r="24" spans="1:21" x14ac:dyDescent="0.15">
      <c r="A24" s="6" t="s">
        <v>72</v>
      </c>
      <c r="B24" s="6"/>
      <c r="C24" s="6">
        <v>7</v>
      </c>
      <c r="D24" s="6"/>
      <c r="E24" s="6"/>
      <c r="F24" s="6"/>
      <c r="G24" s="6"/>
      <c r="H24" s="6">
        <v>2</v>
      </c>
      <c r="I24" s="6">
        <v>0.38</v>
      </c>
      <c r="J24" s="6">
        <v>0.13</v>
      </c>
      <c r="K24" s="10">
        <f t="shared" si="3"/>
        <v>0.75471698113207553</v>
      </c>
      <c r="L24" s="10">
        <f t="shared" si="4"/>
        <v>0</v>
      </c>
      <c r="M24" s="10">
        <f t="shared" si="5"/>
        <v>1.3224821973550356</v>
      </c>
      <c r="N24" s="10">
        <f t="shared" si="6"/>
        <v>2.0771991784871111</v>
      </c>
      <c r="O24" s="6"/>
      <c r="P24" s="6"/>
      <c r="Q24" s="6"/>
      <c r="R24" s="6"/>
      <c r="S24" s="6"/>
      <c r="T24" s="6"/>
      <c r="U24" s="6"/>
    </row>
    <row r="25" spans="1:21" x14ac:dyDescent="0.15">
      <c r="A25" s="6" t="s">
        <v>73</v>
      </c>
      <c r="B25" s="6"/>
      <c r="C25" s="6">
        <v>3</v>
      </c>
      <c r="D25" s="6"/>
      <c r="E25" s="6"/>
      <c r="F25" s="6"/>
      <c r="G25" s="6">
        <v>1</v>
      </c>
      <c r="H25" s="6">
        <v>1</v>
      </c>
      <c r="I25" s="6" t="s">
        <v>71</v>
      </c>
      <c r="J25" s="6"/>
      <c r="K25" s="10">
        <f t="shared" si="3"/>
        <v>0.37735849056603776</v>
      </c>
      <c r="L25" s="10">
        <f t="shared" si="4"/>
        <v>14.285714285714285</v>
      </c>
      <c r="M25" s="10">
        <f t="shared" si="5"/>
        <v>0</v>
      </c>
      <c r="N25" s="10">
        <f t="shared" si="6"/>
        <v>14.663072776280323</v>
      </c>
      <c r="O25" s="6"/>
      <c r="P25" s="6"/>
      <c r="Q25" s="6"/>
      <c r="R25" s="6"/>
      <c r="S25" s="6"/>
      <c r="T25" s="6"/>
      <c r="U25" s="6"/>
    </row>
    <row r="26" spans="1:21" x14ac:dyDescent="0.15">
      <c r="A26" s="6"/>
      <c r="B26" s="6"/>
      <c r="C26" s="6"/>
      <c r="D26" s="6"/>
      <c r="E26" s="6"/>
      <c r="F26" s="6"/>
      <c r="G26" s="6"/>
      <c r="H26" s="6" t="s">
        <v>69</v>
      </c>
      <c r="I26" s="6"/>
      <c r="J26" s="6" t="s">
        <v>69</v>
      </c>
      <c r="K26" s="1" t="s">
        <v>69</v>
      </c>
      <c r="L26" s="6"/>
      <c r="M26" s="1" t="s">
        <v>69</v>
      </c>
      <c r="N26" s="6"/>
      <c r="O26" s="6"/>
      <c r="P26" s="6"/>
      <c r="Q26" s="6"/>
      <c r="R26" s="6"/>
      <c r="S26" s="6"/>
      <c r="T26" s="6"/>
      <c r="U26" s="6"/>
    </row>
  </sheetData>
  <mergeCells count="36">
    <mergeCell ref="P3:Q3"/>
    <mergeCell ref="S3:U3"/>
    <mergeCell ref="G4:G5"/>
    <mergeCell ref="H4:H5"/>
    <mergeCell ref="A1:U1"/>
    <mergeCell ref="B2:D2"/>
    <mergeCell ref="I2:J2"/>
    <mergeCell ref="P2:U2"/>
    <mergeCell ref="B3:C3"/>
    <mergeCell ref="D3:E3"/>
    <mergeCell ref="G3:H3"/>
    <mergeCell ref="I3:J3"/>
    <mergeCell ref="I4:J4"/>
    <mergeCell ref="P4:U4"/>
    <mergeCell ref="A14:U14"/>
    <mergeCell ref="B15:D15"/>
    <mergeCell ref="I15:J15"/>
    <mergeCell ref="P15:U15"/>
    <mergeCell ref="A4:A5"/>
    <mergeCell ref="B4:C4"/>
    <mergeCell ref="D4:E4"/>
    <mergeCell ref="F4:F5"/>
    <mergeCell ref="B16:C16"/>
    <mergeCell ref="D16:E16"/>
    <mergeCell ref="G16:H16"/>
    <mergeCell ref="I16:J16"/>
    <mergeCell ref="P16:Q16"/>
    <mergeCell ref="S16:U16"/>
    <mergeCell ref="I17:J17"/>
    <mergeCell ref="P17:U17"/>
    <mergeCell ref="A17:A18"/>
    <mergeCell ref="B17:C17"/>
    <mergeCell ref="D17:E17"/>
    <mergeCell ref="F17:F18"/>
    <mergeCell ref="G17:G18"/>
    <mergeCell ref="H17:H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草本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yj1</dc:creator>
  <cp:lastModifiedBy>zhula</cp:lastModifiedBy>
  <dcterms:created xsi:type="dcterms:W3CDTF">2006-10-15T09:07:01Z</dcterms:created>
  <dcterms:modified xsi:type="dcterms:W3CDTF">2019-12-19T11:53:21Z</dcterms:modified>
</cp:coreProperties>
</file>