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CLD01\OneDrive - Flowers Foods, Inc\Desktop\Excel\"/>
    </mc:Choice>
  </mc:AlternateContent>
  <xr:revisionPtr revIDLastSave="0" documentId="13_ncr:1_{AAEFD4F1-26B0-4EAE-AF1F-E8977B6488A0}" xr6:coauthVersionLast="32" xr6:coauthVersionMax="36" xr10:uidLastSave="{00000000-0000-0000-0000-000000000000}"/>
  <bookViews>
    <workbookView xWindow="0" yWindow="0" windowWidth="18336" windowHeight="12192" xr2:uid="{00000000-000D-0000-FFFF-FFFF00000000}"/>
  </bookViews>
  <sheets>
    <sheet name="Table" sheetId="1" r:id="rId1"/>
    <sheet name="Stacked Column 1" sheetId="3" r:id="rId2"/>
    <sheet name="Stack column 2" sheetId="4" r:id="rId3"/>
    <sheet name="Line graph" sheetId="5" r:id="rId4"/>
    <sheet name="Bonus" sheetId="9" r:id="rId5"/>
    <sheet name="Bonus Statistical Analysis" sheetId="10" r:id="rId6"/>
    <sheet name="Additional graphs" sheetId="8" r:id="rId7"/>
  </sheets>
  <definedNames>
    <definedName name="_xlnm._FilterDatabase" localSheetId="0" hidden="1">Table!$A$1:$T$3842</definedName>
  </definedNames>
  <calcPr calcId="179017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2" i="10" l="1"/>
  <c r="L11" i="10"/>
  <c r="L10" i="10"/>
  <c r="L9" i="10"/>
  <c r="L8" i="10"/>
  <c r="L7" i="10"/>
  <c r="E11" i="10"/>
  <c r="E12" i="10"/>
  <c r="H30" i="4"/>
  <c r="G30" i="4"/>
  <c r="E10" i="10" l="1"/>
  <c r="E9" i="10"/>
  <c r="E8" i="10"/>
  <c r="E7" i="10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2" i="9"/>
  <c r="B3" i="9"/>
  <c r="B4" i="9"/>
  <c r="B5" i="9"/>
  <c r="B6" i="9"/>
  <c r="B7" i="9"/>
  <c r="E7" i="9" s="1"/>
  <c r="B8" i="9"/>
  <c r="E8" i="9" s="1"/>
  <c r="B9" i="9"/>
  <c r="B10" i="9"/>
  <c r="B11" i="9"/>
  <c r="B12" i="9"/>
  <c r="B13" i="9"/>
  <c r="E9" i="9" l="1"/>
  <c r="G9" i="9" s="1"/>
  <c r="E10" i="9"/>
  <c r="G10" i="9" s="1"/>
  <c r="G7" i="9"/>
  <c r="G8" i="9"/>
  <c r="H7" i="9"/>
  <c r="H8" i="9"/>
  <c r="H9" i="9"/>
  <c r="H10" i="9"/>
  <c r="E2" i="9"/>
  <c r="G2" i="9" s="1"/>
  <c r="E6" i="9"/>
  <c r="G6" i="9" s="1"/>
  <c r="F10" i="9"/>
  <c r="E13" i="9"/>
  <c r="H13" i="9" s="1"/>
  <c r="E5" i="9"/>
  <c r="F5" i="9" s="1"/>
  <c r="F9" i="9"/>
  <c r="E12" i="9"/>
  <c r="G12" i="9" s="1"/>
  <c r="E4" i="9"/>
  <c r="H4" i="9" s="1"/>
  <c r="F8" i="9"/>
  <c r="E11" i="9"/>
  <c r="G11" i="9" s="1"/>
  <c r="E3" i="9"/>
  <c r="F3" i="9" s="1"/>
  <c r="F7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4" i="9" l="1"/>
  <c r="G4" i="9"/>
  <c r="H2" i="9"/>
  <c r="F2" i="9"/>
  <c r="H11" i="9"/>
  <c r="F11" i="9"/>
  <c r="G13" i="9"/>
  <c r="H5" i="9"/>
  <c r="G3" i="9"/>
  <c r="G5" i="9"/>
  <c r="H12" i="9"/>
  <c r="H6" i="9"/>
  <c r="F13" i="9"/>
  <c r="F6" i="9"/>
  <c r="F12" i="9"/>
  <c r="H3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<sst xmlns="http://schemas.openxmlformats.org/spreadsheetml/2006/main" count="28588" uniqueCount="8415">
  <si>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</si>
  <si>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</si>
  <si>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</si>
  <si>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</si>
  <si>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</si>
  <si>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</si>
  <si>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</si>
  <si>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</si>
  <si>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</si>
  <si>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</si>
  <si>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</si>
  <si>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</si>
  <si>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</si>
  <si>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</si>
  <si>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</si>
  <si>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</si>
  <si>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</si>
  <si>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</si>
  <si>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</si>
  <si>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</si>
  <si>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</si>
  <si>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</si>
  <si>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</si>
  <si>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</si>
  <si>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</si>
  <si>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</si>
  <si>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</si>
  <si>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</si>
  <si>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</si>
  <si>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</si>
  <si>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</si>
  <si>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</si>
  <si>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</si>
  <si>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</si>
  <si>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</si>
  <si>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</si>
  <si>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</si>
  <si>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</si>
  <si>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</si>
  <si>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</si>
  <si>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</si>
  <si>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</si>
  <si>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</si>
  <si>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</si>
  <si>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</si>
  <si>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</si>
  <si>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</si>
  <si>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</si>
  <si>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</si>
  <si>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</si>
  <si>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</si>
  <si>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</si>
  <si>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</si>
  <si>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</si>
  <si>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</si>
  <si>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</si>
  <si>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</si>
  <si>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</si>
  <si>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</si>
  <si>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</si>
  <si>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</si>
  <si>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</si>
  <si>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</si>
  <si>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</si>
  <si>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</si>
  <si>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</si>
  <si>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</si>
  <si>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</si>
  <si>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</si>
  <si>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</si>
  <si>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</si>
  <si>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</si>
  <si>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</si>
  <si>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</si>
  <si>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</si>
  <si>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</si>
  <si>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</si>
  <si>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</si>
  <si>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</si>
  <si>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</si>
  <si>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</si>
  <si>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</si>
  <si>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</si>
  <si>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</si>
  <si>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</si>
  <si>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</si>
  <si>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</si>
  <si>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</si>
  <si>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</si>
  <si>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</si>
  <si>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</si>
  <si>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</si>
  <si>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</si>
  <si>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</si>
  <si>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</si>
  <si>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</si>
  <si>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</si>
  <si>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</si>
  <si>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</si>
  <si>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</si>
  <si>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</si>
  <si>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</si>
  <si>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</si>
  <si>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</si>
  <si>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</si>
  <si>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</si>
  <si>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</si>
  <si>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</si>
  <si>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</si>
  <si>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</si>
  <si>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</si>
  <si>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</si>
  <si>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</si>
  <si>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</si>
  <si>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</si>
  <si>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</si>
  <si>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</si>
  <si>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</si>
  <si>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</si>
  <si>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</si>
  <si>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</si>
  <si>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</si>
  <si>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</si>
  <si>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</si>
  <si>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</si>
  <si>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</si>
  <si>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</si>
  <si>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</si>
  <si>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</si>
  <si>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</si>
  <si>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</si>
  <si>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</si>
  <si>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</si>
  <si>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</si>
  <si>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</si>
  <si>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</si>
  <si>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</si>
  <si>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</si>
  <si>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</si>
  <si>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</si>
  <si>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</si>
  <si>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</si>
  <si>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</si>
  <si>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</si>
  <si>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</si>
  <si>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</si>
  <si>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</si>
  <si>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</si>
  <si>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</si>
  <si>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</si>
  <si>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</si>
  <si>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</si>
  <si>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</si>
  <si>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</si>
  <si>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</si>
  <si>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</si>
  <si>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</si>
  <si>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</si>
  <si>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</si>
  <si>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</si>
  <si>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</si>
  <si>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</si>
  <si>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</si>
  <si>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</si>
  <si>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</si>
  <si>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</si>
  <si>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</si>
  <si>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</si>
  <si>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</si>
  <si>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</si>
  <si>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</si>
  <si>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</si>
  <si>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</si>
  <si>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</si>
  <si>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</si>
  <si>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</si>
  <si>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</si>
  <si>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</si>
  <si>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</si>
  <si>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</si>
  <si>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</si>
  <si>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</si>
  <si>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</si>
  <si>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</si>
  <si>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</si>
  <si>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</si>
  <si>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</si>
  <si>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</si>
  <si>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</si>
  <si>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</si>
  <si>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</si>
  <si>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</si>
  <si>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</si>
  <si>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</si>
  <si>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</si>
  <si>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</si>
  <si>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</si>
  <si>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</si>
  <si>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</si>
  <si>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</si>
  <si>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</si>
  <si>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</si>
  <si>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</si>
  <si>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</si>
  <si>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</si>
  <si>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</si>
  <si>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</si>
  <si>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</si>
  <si>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</si>
  <si>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</si>
  <si>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</si>
  <si>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</si>
  <si>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</si>
  <si>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</si>
  <si>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</si>
  <si>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</si>
  <si>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</si>
  <si>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</si>
  <si>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</si>
  <si>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</si>
  <si>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</si>
  <si>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</si>
  <si>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</si>
  <si>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</si>
  <si>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</si>
  <si>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</si>
  <si>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</si>
  <si>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</si>
  <si>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</si>
  <si>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</si>
  <si>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</si>
  <si>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</si>
  <si>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</si>
  <si>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</si>
  <si>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</si>
  <si>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</si>
  <si>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</si>
  <si>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</si>
  <si>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</si>
  <si>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</si>
  <si>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</si>
  <si>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</si>
  <si>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</si>
  <si>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</si>
  <si>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</si>
  <si>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</si>
  <si>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</si>
  <si>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</si>
  <si>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</si>
  <si>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</si>
  <si>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</si>
  <si>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</si>
  <si>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</si>
  <si>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</si>
  <si>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</si>
  <si>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</si>
  <si>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</si>
  <si>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</si>
  <si>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</si>
  <si>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</si>
  <si>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</si>
  <si>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</si>
  <si>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</si>
  <si>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</si>
  <si>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</si>
  <si>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</si>
  <si>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</si>
  <si>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</si>
  <si>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</si>
  <si>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</si>
  <si>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</si>
  <si>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</si>
  <si>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</si>
  <si>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</si>
  <si>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</si>
  <si>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</si>
  <si>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</si>
  <si>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</si>
  <si>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</si>
  <si>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</si>
  <si>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</si>
  <si>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</si>
  <si>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</si>
  <si>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</si>
  <si>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</si>
  <si>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</si>
  <si>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</si>
  <si>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</si>
  <si>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</si>
  <si>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</si>
  <si>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</si>
  <si>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</si>
  <si>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</si>
  <si>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</si>
  <si>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</si>
  <si>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</si>
  <si>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</si>
  <si>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</si>
  <si>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</si>
  <si>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</si>
  <si>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</si>
  <si>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</si>
  <si>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</si>
  <si>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</si>
  <si>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</si>
  <si>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</si>
  <si>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</si>
  <si>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</si>
  <si>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</si>
  <si>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</si>
  <si>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</si>
  <si>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</si>
  <si>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</si>
  <si>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</si>
  <si>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</si>
  <si>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</si>
  <si>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</si>
  <si>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</si>
  <si>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</si>
  <si>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</si>
  <si>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</si>
  <si>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</si>
  <si>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</si>
  <si>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</si>
  <si>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</si>
  <si>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</si>
  <si>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</si>
  <si>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</si>
  <si>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</si>
  <si>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</si>
  <si>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</si>
  <si>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</si>
  <si>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</si>
  <si>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</si>
  <si>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</si>
  <si>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</si>
  <si>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</si>
  <si>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</si>
  <si>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</si>
  <si>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</si>
  <si>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</si>
  <si>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</si>
  <si>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</si>
  <si>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</si>
  <si>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</si>
  <si>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</si>
  <si>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</si>
  <si>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</si>
  <si>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</si>
  <si>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</si>
  <si>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</si>
  <si>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</si>
  <si>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</si>
  <si>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</si>
  <si>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</si>
  <si>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</si>
  <si>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</si>
  <si>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</si>
  <si>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</si>
  <si>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</si>
  <si>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</si>
  <si>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</si>
  <si>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</si>
  <si>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</si>
  <si>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</si>
  <si>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</si>
  <si>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</si>
  <si>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</si>
  <si>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</si>
  <si>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</si>
  <si>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</si>
  <si>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</si>
  <si>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</si>
  <si>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</si>
  <si>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</si>
  <si>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</si>
  <si>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</si>
  <si>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</si>
  <si>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</si>
  <si>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</si>
  <si>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</si>
  <si>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</si>
  <si>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</si>
  <si>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</si>
  <si>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</si>
  <si>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</si>
  <si>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</si>
  <si>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</si>
  <si>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</si>
  <si>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</si>
  <si>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</si>
  <si>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</si>
  <si>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</si>
  <si>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</si>
  <si>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</si>
  <si>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</si>
  <si>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</si>
  <si>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</si>
  <si>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</si>
  <si>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</si>
  <si>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</si>
  <si>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</si>
  <si>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</si>
  <si>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</si>
  <si>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</si>
  <si>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</si>
  <si>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</si>
  <si>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</si>
  <si>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</si>
  <si>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</si>
  <si>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</si>
  <si>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</si>
  <si>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</si>
  <si>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</si>
  <si>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</si>
  <si>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</si>
  <si>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</si>
  <si>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</si>
  <si>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</si>
  <si>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</si>
  <si>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</si>
  <si>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</si>
  <si>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</si>
  <si>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</si>
  <si>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</si>
  <si>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</si>
  <si>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</si>
  <si>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</si>
  <si>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</si>
  <si>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</si>
  <si>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</si>
  <si>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</si>
  <si>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</si>
  <si>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</si>
  <si>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</si>
  <si>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</si>
  <si>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</si>
  <si>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</si>
  <si>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</si>
  <si>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</si>
  <si>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</si>
  <si>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</si>
  <si>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</si>
  <si>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</si>
  <si>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</si>
  <si>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</si>
  <si>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</si>
  <si>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</si>
  <si>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</si>
  <si>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</si>
  <si>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</si>
  <si>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</si>
  <si>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</si>
  <si>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</si>
  <si>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</si>
  <si>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</si>
  <si>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</si>
  <si>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</si>
  <si>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</si>
  <si>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</si>
  <si>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</si>
  <si>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</si>
  <si>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</si>
  <si>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</si>
  <si>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</si>
  <si>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</si>
  <si>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</si>
  <si>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</si>
  <si>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</si>
  <si>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</si>
  <si>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</si>
  <si>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</si>
  <si>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</si>
  <si>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</si>
  <si>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</si>
  <si>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</si>
  <si>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</si>
  <si>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</si>
  <si>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</si>
  <si>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</si>
  <si>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</si>
  <si>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</si>
  <si>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</si>
  <si>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</si>
  <si>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</si>
  <si>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</si>
  <si>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</si>
  <si>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</si>
  <si>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</si>
  <si>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</si>
  <si>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</si>
  <si>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</si>
  <si>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</si>
  <si>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</si>
  <si>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</si>
  <si>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</si>
  <si>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</si>
  <si>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</si>
  <si>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</si>
  <si>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</si>
  <si>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</si>
  <si>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</si>
  <si>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</si>
  <si>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</si>
  <si>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</si>
  <si>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</si>
  <si>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</si>
  <si>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</si>
  <si>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</si>
  <si>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</si>
  <si>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</si>
  <si>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</si>
  <si>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</si>
  <si>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</si>
  <si>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</si>
  <si>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</si>
  <si>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</si>
  <si>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</si>
  <si>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</si>
  <si>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</si>
  <si>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</si>
  <si>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</si>
  <si>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</si>
  <si>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</si>
  <si>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</si>
  <si>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</si>
  <si>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</si>
  <si>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</si>
  <si>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</si>
  <si>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</si>
  <si>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</si>
  <si>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</si>
  <si>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</si>
  <si>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</si>
  <si>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</si>
  <si>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</si>
  <si>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</si>
  <si>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</si>
  <si>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</si>
  <si>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</si>
  <si>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</si>
  <si>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</si>
  <si>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</si>
  <si>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</si>
  <si>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</si>
  <si>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</si>
  <si>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</si>
  <si>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</si>
  <si>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</si>
  <si>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</si>
  <si>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</si>
  <si>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</si>
  <si>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</si>
  <si>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</si>
  <si>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</si>
  <si>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</si>
  <si>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</si>
  <si>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</si>
  <si>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</si>
  <si>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</si>
  <si>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</si>
  <si>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</si>
  <si>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</si>
  <si>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</si>
  <si>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</si>
  <si>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</si>
  <si>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</si>
  <si>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</si>
  <si>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</si>
  <si>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</si>
  <si>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</si>
  <si>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</si>
  <si>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</si>
  <si>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</si>
  <si>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</si>
  <si>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</si>
  <si>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</si>
  <si>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</si>
  <si>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</si>
  <si>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</si>
  <si>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</si>
  <si>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</si>
  <si>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</si>
  <si>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</si>
  <si>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</si>
  <si>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</si>
  <si>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</si>
  <si>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</si>
  <si>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</si>
  <si>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</si>
  <si>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</si>
  <si>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</si>
  <si>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</si>
  <si>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</si>
  <si>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</si>
  <si>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</si>
  <si>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</si>
  <si>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</si>
  <si>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</si>
  <si>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</si>
  <si>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</si>
  <si>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</si>
  <si>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</si>
  <si>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</si>
  <si>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</si>
  <si>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</si>
  <si>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</si>
  <si>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</si>
  <si>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</si>
  <si>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</si>
  <si>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</si>
  <si>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</si>
  <si>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</si>
  <si>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</si>
  <si>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</si>
  <si>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</si>
  <si>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</si>
  <si>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</si>
  <si>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</si>
  <si>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</si>
  <si>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</si>
  <si>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</si>
  <si>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</si>
  <si>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</si>
  <si>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</si>
  <si>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</si>
  <si>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</si>
  <si>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</si>
  <si>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</si>
  <si>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</si>
  <si>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</si>
  <si>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</si>
  <si>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</si>
  <si>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</si>
  <si>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</si>
  <si>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</si>
  <si>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</si>
  <si>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</si>
  <si>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</si>
  <si>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</si>
  <si>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</si>
  <si>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</si>
  <si>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</si>
  <si>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</si>
  <si>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</si>
  <si>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</si>
  <si>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</si>
  <si>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</si>
  <si>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</si>
  <si>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</si>
  <si>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</si>
  <si>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</si>
  <si>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</si>
  <si>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</si>
  <si>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</si>
  <si>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</si>
  <si>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</si>
  <si>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</si>
  <si>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</si>
  <si>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</si>
  <si>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</si>
  <si>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</si>
  <si>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</si>
  <si>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</si>
  <si>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</si>
  <si>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</si>
  <si>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</si>
  <si>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</si>
  <si>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</si>
  <si>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</si>
  <si>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</si>
  <si>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</si>
  <si>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</si>
  <si>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</si>
  <si>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</si>
  <si>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</si>
  <si>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</si>
  <si>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</si>
  <si>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</si>
  <si>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</si>
  <si>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</si>
  <si>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</si>
  <si>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</si>
  <si>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</si>
  <si>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</si>
  <si>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</si>
  <si>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</si>
  <si>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</si>
  <si>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</si>
  <si>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</si>
  <si>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</si>
  <si>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</si>
  <si>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</si>
  <si>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</si>
  <si>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</si>
  <si>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</si>
  <si>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</si>
  <si>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</si>
  <si>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</si>
  <si>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</si>
  <si>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</si>
  <si>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</si>
  <si>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</si>
  <si>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</si>
  <si>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</si>
  <si>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</si>
  <si>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</si>
  <si>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</si>
  <si>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</si>
  <si>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</si>
  <si>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</si>
  <si>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</si>
  <si>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</si>
  <si>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</si>
  <si>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</si>
  <si>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</si>
  <si>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</si>
  <si>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</si>
  <si>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</si>
  <si>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</si>
  <si>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</si>
  <si>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</si>
  <si>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</si>
  <si>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</si>
  <si>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</si>
  <si>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</si>
  <si>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</si>
  <si>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</si>
  <si>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</si>
  <si>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</si>
  <si>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</si>
  <si>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</si>
  <si>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</si>
  <si>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</si>
  <si>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</si>
  <si>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</si>
  <si>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</si>
  <si>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</si>
  <si>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</si>
  <si>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</si>
  <si>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</si>
  <si>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</si>
  <si>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</si>
  <si>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</si>
  <si>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</si>
  <si>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</si>
  <si>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</si>
  <si>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</si>
  <si>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</si>
  <si>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</si>
  <si>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</si>
  <si>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</si>
  <si>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</si>
  <si>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</si>
  <si>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</si>
  <si>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</si>
  <si>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</si>
  <si>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</si>
  <si>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</si>
  <si>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</si>
  <si>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</si>
  <si>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</si>
  <si>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</si>
  <si>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</si>
  <si>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</si>
  <si>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</si>
  <si>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</si>
  <si>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</si>
  <si>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</si>
  <si>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</si>
  <si>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</si>
  <si>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</si>
  <si>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</si>
  <si>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</si>
  <si>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</si>
  <si>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</si>
  <si>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</si>
  <si>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</si>
  <si>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</si>
  <si>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</si>
  <si>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</si>
  <si>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</si>
  <si>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</si>
  <si>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</si>
  <si>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</si>
  <si>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</si>
  <si>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</si>
  <si>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</si>
  <si>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</si>
  <si>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</si>
  <si>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</si>
  <si>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</si>
  <si>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</si>
  <si>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</si>
  <si>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</si>
  <si>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</si>
  <si>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</si>
  <si>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</si>
  <si>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</si>
  <si>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</si>
  <si>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</si>
  <si>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</si>
  <si>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</si>
  <si>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</si>
  <si>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</si>
  <si>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</si>
  <si>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</si>
  <si>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</si>
  <si>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</si>
  <si>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</si>
  <si>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</si>
  <si>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</si>
  <si>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</si>
  <si>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</si>
  <si>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</si>
  <si>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</si>
  <si>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</si>
  <si>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</si>
  <si>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</si>
  <si>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</si>
  <si>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</si>
  <si>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</si>
  <si>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</si>
  <si>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</si>
  <si>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</si>
  <si>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</si>
  <si>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</si>
  <si>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</si>
  <si>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</si>
  <si>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</si>
  <si>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</si>
  <si>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</si>
  <si>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</si>
  <si>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</si>
  <si>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</si>
  <si>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</si>
  <si>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</si>
  <si>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</si>
  <si>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</si>
  <si>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</si>
  <si>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</si>
  <si>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</si>
  <si>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</si>
  <si>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</si>
  <si>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</si>
  <si>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</si>
  <si>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</si>
  <si>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</si>
  <si>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</si>
  <si>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</si>
  <si>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</si>
  <si>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</si>
  <si>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</si>
  <si>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</si>
  <si>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</si>
  <si>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</si>
  <si>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</si>
  <si>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</si>
  <si>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</si>
  <si>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</si>
  <si>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</si>
  <si>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</si>
  <si>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</si>
  <si>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</si>
  <si>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</si>
  <si>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</si>
  <si>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</si>
  <si>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</si>
  <si>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</si>
  <si>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</si>
  <si>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</si>
  <si>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</si>
  <si>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</si>
  <si>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</si>
  <si>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</si>
  <si>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</si>
  <si>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</si>
  <si>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</si>
  <si>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</si>
  <si>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</si>
  <si>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</si>
  <si>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</si>
  <si>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</si>
  <si>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</si>
  <si>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</si>
  <si>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</si>
  <si>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</si>
  <si>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</si>
  <si>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</si>
  <si>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</si>
  <si>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</si>
  <si>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</si>
  <si>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</si>
  <si>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</si>
  <si>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</si>
  <si>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</si>
  <si>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</si>
  <si>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</si>
  <si>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</si>
  <si>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</si>
  <si>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</si>
  <si>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</si>
  <si>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</si>
  <si>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</si>
  <si>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</si>
  <si>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</si>
  <si>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</si>
  <si>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</si>
  <si>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</si>
  <si>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</si>
  <si>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</si>
  <si>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</si>
  <si>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</si>
  <si>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</si>
  <si>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</si>
  <si>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</si>
  <si>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</si>
  <si>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</si>
  <si>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</si>
  <si>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</si>
  <si>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</si>
  <si>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</si>
  <si>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</si>
  <si>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</si>
  <si>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</si>
  <si>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</si>
  <si>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</si>
  <si>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</si>
  <si>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</si>
  <si>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</si>
  <si>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</si>
  <si>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</si>
  <si>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</si>
  <si>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</si>
  <si>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</si>
  <si>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</si>
  <si>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</si>
  <si>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</si>
  <si>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</si>
  <si>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</si>
  <si>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</si>
  <si>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</si>
  <si>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</si>
  <si>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</si>
  <si>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</si>
  <si>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</si>
  <si>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</si>
  <si>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</si>
  <si>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</si>
  <si>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</si>
  <si>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</si>
  <si>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</si>
  <si>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</si>
  <si>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</si>
  <si>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</si>
  <si>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</si>
  <si>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</si>
  <si>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</si>
  <si>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</si>
  <si>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</si>
  <si>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</si>
  <si>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</si>
  <si>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</si>
  <si>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</si>
  <si>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</si>
  <si>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</si>
  <si>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</si>
  <si>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</si>
  <si>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</si>
  <si>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</si>
  <si>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</si>
  <si>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</si>
  <si>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</si>
  <si>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</si>
  <si>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</si>
  <si>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</si>
  <si>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</si>
  <si>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</si>
  <si>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</si>
  <si>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</si>
  <si>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</si>
  <si>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</si>
  <si>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</si>
  <si>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</si>
  <si>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</si>
  <si>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</si>
  <si>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</si>
  <si>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</si>
  <si>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</si>
  <si>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</si>
  <si>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</si>
  <si>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</si>
  <si>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</si>
  <si>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</si>
  <si>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</si>
  <si>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</si>
  <si>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</si>
  <si>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</si>
  <si>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</si>
  <si>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</si>
  <si>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</si>
  <si>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</si>
  <si>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</si>
  <si>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</si>
  <si>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</si>
  <si>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</si>
  <si>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</si>
  <si>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</si>
  <si>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</si>
  <si>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</si>
  <si>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</si>
  <si>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</si>
  <si>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</si>
  <si>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</si>
  <si>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</si>
  <si>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</si>
  <si>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</si>
  <si>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</si>
  <si>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</si>
  <si>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</si>
  <si>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</si>
  <si>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</si>
  <si>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</si>
  <si>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</si>
  <si>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</si>
  <si>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</si>
  <si>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</si>
  <si>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</si>
  <si>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</si>
  <si>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</si>
  <si>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</si>
  <si>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</si>
  <si>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</si>
  <si>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</si>
  <si>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</si>
  <si>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</si>
  <si>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</si>
  <si>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</si>
  <si>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</si>
  <si>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</si>
  <si>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</si>
  <si>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</si>
  <si>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</si>
  <si>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</si>
  <si>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</si>
  <si>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</si>
  <si>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</si>
  <si>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</si>
  <si>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</si>
  <si>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</si>
  <si>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</si>
  <si>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</si>
  <si>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</si>
  <si>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</si>
  <si>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</si>
  <si>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</si>
  <si>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</si>
  <si>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</si>
  <si>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</si>
  <si>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</si>
  <si>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</si>
  <si>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</si>
  <si>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</si>
  <si>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</si>
  <si>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</si>
  <si>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</si>
  <si>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</si>
  <si>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</si>
  <si>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</si>
  <si>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</si>
  <si>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</si>
  <si>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</si>
  <si>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</si>
  <si>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</si>
  <si>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</si>
  <si>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</si>
  <si>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</si>
  <si>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</si>
  <si>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</si>
  <si>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</si>
  <si>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</si>
  <si>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</si>
  <si>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</si>
  <si>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</si>
  <si>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</si>
  <si>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</si>
  <si>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</si>
  <si>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</si>
  <si>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</si>
  <si>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</si>
  <si>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</si>
  <si>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</si>
  <si>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</si>
  <si>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</si>
  <si>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</si>
  <si>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</si>
  <si>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</si>
  <si>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</si>
  <si>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</si>
  <si>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</si>
  <si>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</si>
  <si>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</si>
  <si>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</si>
  <si>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</si>
  <si>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</si>
  <si>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</si>
  <si>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</si>
  <si>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</si>
  <si>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</si>
  <si>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</si>
  <si>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</si>
  <si>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</si>
  <si>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</si>
  <si>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</si>
  <si>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</si>
  <si>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</si>
  <si>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</si>
  <si>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</si>
  <si>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</si>
  <si>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</si>
  <si>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</si>
  <si>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</si>
  <si>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</si>
  <si>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</si>
  <si>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</si>
  <si>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</si>
  <si>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</si>
  <si>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</si>
  <si>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</si>
  <si>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</si>
  <si>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</si>
  <si>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</si>
  <si>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</si>
  <si>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</si>
  <si>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</si>
  <si>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</si>
  <si>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</si>
  <si>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</si>
  <si>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</si>
  <si>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</si>
  <si>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</si>
  <si>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</si>
  <si>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</si>
  <si>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</si>
  <si>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</si>
  <si>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</si>
  <si>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</si>
  <si>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</si>
  <si>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</si>
  <si>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</si>
  <si>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</si>
  <si>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</si>
  <si>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</si>
  <si>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</si>
  <si>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</si>
  <si>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</si>
  <si>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</si>
  <si>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</si>
  <si>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</si>
  <si>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</si>
  <si>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</si>
  <si>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</si>
  <si>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</si>
  <si>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</si>
  <si>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</si>
  <si>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</si>
  <si>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</si>
  <si>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</si>
  <si>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</si>
  <si>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</si>
  <si>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</si>
  <si>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</si>
  <si>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</si>
  <si>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</si>
  <si>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</si>
  <si>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</si>
  <si>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</si>
  <si>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</si>
  <si>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</si>
  <si>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</si>
  <si>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</si>
  <si>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</si>
  <si>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</si>
  <si>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</si>
  <si>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</si>
  <si>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</si>
  <si>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</si>
  <si>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</si>
  <si>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</si>
  <si>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</si>
  <si>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</si>
  <si>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</si>
  <si>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</si>
  <si>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</si>
  <si>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</si>
  <si>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</si>
  <si>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</si>
  <si>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</si>
  <si>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</si>
  <si>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</si>
  <si>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</si>
  <si>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</si>
  <si>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</si>
  <si>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</si>
  <si>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</si>
  <si>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</si>
  <si>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</si>
  <si>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</si>
  <si>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</si>
  <si>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</si>
  <si>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</si>
  <si>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</si>
  <si>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</si>
  <si>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</si>
  <si>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</si>
  <si>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</si>
  <si>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</si>
  <si>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</si>
  <si>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</si>
  <si>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</si>
  <si>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</si>
  <si>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</si>
  <si>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</si>
  <si>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</si>
  <si>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</si>
  <si>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</si>
  <si>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</si>
  <si>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</si>
  <si>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</si>
  <si>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</si>
  <si>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</si>
  <si>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</si>
  <si>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</si>
  <si>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</si>
  <si>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</si>
  <si>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</si>
  <si>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</si>
  <si>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</si>
  <si>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</si>
  <si>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</si>
  <si>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</si>
  <si>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</si>
  <si>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</si>
  <si>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</si>
  <si>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</si>
  <si>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</si>
  <si>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</si>
  <si>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</si>
  <si>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</si>
  <si>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</si>
  <si>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</si>
  <si>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</si>
  <si>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</si>
  <si>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</si>
  <si>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</si>
  <si>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</si>
  <si>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</si>
  <si>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</si>
  <si>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</si>
  <si>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</si>
  <si>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</si>
  <si>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</si>
  <si>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</si>
  <si>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</si>
  <si>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</si>
  <si>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</si>
  <si>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</si>
  <si>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</si>
  <si>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</si>
  <si>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</si>
  <si>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</si>
  <si>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</si>
  <si>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</si>
  <si>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</si>
  <si>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</si>
  <si>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</si>
  <si>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</si>
  <si>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</si>
  <si>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</si>
  <si>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</si>
  <si>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</si>
  <si>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</si>
  <si>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</si>
  <si>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</si>
  <si>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</si>
  <si>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</si>
  <si>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</si>
  <si>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</si>
  <si>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</si>
  <si>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</si>
  <si>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</si>
  <si>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</si>
  <si>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</si>
  <si>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</si>
  <si>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</si>
  <si>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</si>
  <si>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</si>
  <si>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</si>
  <si>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</si>
  <si>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</si>
  <si>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</si>
  <si>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</si>
  <si>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</si>
  <si>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</si>
  <si>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</si>
  <si>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</si>
  <si>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</si>
  <si>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</si>
  <si>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</si>
  <si>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</si>
  <si>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</si>
  <si>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</si>
  <si>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</si>
  <si>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</si>
  <si>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</si>
  <si>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</si>
  <si>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</si>
  <si>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</si>
  <si>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</si>
  <si>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</si>
  <si>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</si>
  <si>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</si>
  <si>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</si>
  <si>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</si>
  <si>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</si>
  <si>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</si>
  <si>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</si>
  <si>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</si>
  <si>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</si>
  <si>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</si>
  <si>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</si>
  <si>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</si>
  <si>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</si>
  <si>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</si>
  <si>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</si>
  <si>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</si>
  <si>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</si>
  <si>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</si>
  <si>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</si>
  <si>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</si>
  <si>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</si>
  <si>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</si>
  <si>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</si>
  <si>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</si>
  <si>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</si>
  <si>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</si>
  <si>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</si>
  <si>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</si>
  <si>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</si>
  <si>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</si>
  <si>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</si>
  <si>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</si>
  <si>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</si>
  <si>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</si>
  <si>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</si>
  <si>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</si>
  <si>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</si>
  <si>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</si>
  <si>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</si>
  <si>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</si>
  <si>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</si>
  <si>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</si>
  <si>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</si>
  <si>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</si>
  <si>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</si>
  <si>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</si>
  <si>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</si>
  <si>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</si>
  <si>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</si>
  <si>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</si>
  <si>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</si>
  <si>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</si>
  <si>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</si>
  <si>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</si>
  <si>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</si>
  <si>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</si>
  <si>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</si>
  <si>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</si>
  <si>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</si>
  <si>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</si>
  <si>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</si>
  <si>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</si>
  <si>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</si>
  <si>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</si>
  <si>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</si>
  <si>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</si>
  <si>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</si>
  <si>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</si>
  <si>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</si>
  <si>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</si>
  <si>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</si>
  <si>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</si>
  <si>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</si>
  <si>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</si>
  <si>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</si>
  <si>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</si>
  <si>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</si>
  <si>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</si>
  <si>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</si>
  <si>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</si>
  <si>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</si>
  <si>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</si>
  <si>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</si>
  <si>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</si>
  <si>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</si>
  <si>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</si>
  <si>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</si>
  <si>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</si>
  <si>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</si>
  <si>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</si>
  <si>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</si>
  <si>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</si>
  <si>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</si>
  <si>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</si>
  <si>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</si>
  <si>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</si>
  <si>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</si>
  <si>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</si>
  <si>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</si>
  <si>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</si>
  <si>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</si>
  <si>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</si>
  <si>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</si>
  <si>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</si>
  <si>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</si>
  <si>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</si>
  <si>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</si>
  <si>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</si>
  <si>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</si>
  <si>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</si>
  <si>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</si>
  <si>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</si>
  <si>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</si>
  <si>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</si>
  <si>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</si>
  <si>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</si>
  <si>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</si>
  <si>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</si>
  <si>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</si>
  <si>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</si>
  <si>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</si>
  <si>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</si>
  <si>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</si>
  <si>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</si>
  <si>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</si>
  <si>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</si>
  <si>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</si>
  <si>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</si>
  <si>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</si>
  <si>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</si>
  <si>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</si>
  <si>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</si>
  <si>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</si>
  <si>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</si>
  <si>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</si>
  <si>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</si>
  <si>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</si>
  <si>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</si>
  <si>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</si>
  <si>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</si>
  <si>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</si>
  <si>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</si>
  <si>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</si>
  <si>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</si>
  <si>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</si>
  <si>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</si>
  <si>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</si>
  <si>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</si>
  <si>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</si>
  <si>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</si>
  <si>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</si>
  <si>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</si>
  <si>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</si>
  <si>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</si>
  <si>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</si>
  <si>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</si>
  <si>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</si>
  <si>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</si>
  <si>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</si>
  <si>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</si>
  <si>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</si>
  <si>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</si>
  <si>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</si>
  <si>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</si>
  <si>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</si>
  <si>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</si>
  <si>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</si>
  <si>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</si>
  <si>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</si>
  <si>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</si>
  <si>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</si>
  <si>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</si>
  <si>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</si>
  <si>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</si>
  <si>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</si>
  <si>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</si>
  <si>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</si>
  <si>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</si>
  <si>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</si>
  <si>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</si>
  <si>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</si>
  <si>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</si>
  <si>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</si>
  <si>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</si>
  <si>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</si>
  <si>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</si>
  <si>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</si>
  <si>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</si>
  <si>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</si>
  <si>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</si>
  <si>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</si>
  <si>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</si>
  <si>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</si>
  <si>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</si>
  <si>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</si>
  <si>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</si>
  <si>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</si>
  <si>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</si>
  <si>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</si>
  <si>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</si>
  <si>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</si>
  <si>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</si>
  <si>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</si>
  <si>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</si>
  <si>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</si>
  <si>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</si>
  <si>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</si>
  <si>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</si>
  <si>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</si>
  <si>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</si>
  <si>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</si>
  <si>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</si>
  <si>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</si>
  <si>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</si>
  <si>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</si>
  <si>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</si>
  <si>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</si>
  <si>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</si>
  <si>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</si>
  <si>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</si>
  <si>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</si>
  <si>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</si>
  <si>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</si>
  <si>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</si>
  <si>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</si>
  <si>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</si>
  <si>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</si>
  <si>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</si>
  <si>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</si>
  <si>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</si>
  <si>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</si>
  <si>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</si>
  <si>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</si>
  <si>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</si>
  <si>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</si>
  <si>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</si>
  <si>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</si>
  <si>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</si>
  <si>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</si>
  <si>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</si>
  <si>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</si>
  <si>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</si>
  <si>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</si>
  <si>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</si>
  <si>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</si>
  <si>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</si>
  <si>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</si>
  <si>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</si>
  <si>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</si>
  <si>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</si>
  <si>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</si>
  <si>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</si>
  <si>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</si>
  <si>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</si>
  <si>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</si>
  <si>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</si>
  <si>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</si>
  <si>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</si>
  <si>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</si>
  <si>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</si>
  <si>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</si>
  <si>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</si>
  <si>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</si>
  <si>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</si>
  <si>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</si>
  <si>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</si>
  <si>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</si>
  <si>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</si>
  <si>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</si>
  <si>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</si>
  <si>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</si>
  <si>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</si>
  <si>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</si>
  <si>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</si>
  <si>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</si>
  <si>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</si>
  <si>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</si>
  <si>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</si>
  <si>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</si>
  <si>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</si>
  <si>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</si>
  <si>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</si>
  <si>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</si>
  <si>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</si>
  <si>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</si>
  <si>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</si>
  <si>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</si>
  <si>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</si>
  <si>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</si>
  <si>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</si>
  <si>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</si>
  <si>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</si>
  <si>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</si>
  <si>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</si>
  <si>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</si>
  <si>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</si>
  <si>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</si>
  <si>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</si>
  <si>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</si>
  <si>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</si>
  <si>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</si>
  <si>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</si>
  <si>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</si>
  <si>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</si>
  <si>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</si>
  <si>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</si>
  <si>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</si>
  <si>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</si>
  <si>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</si>
  <si>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</si>
  <si>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</si>
  <si>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</si>
  <si>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</si>
  <si>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</si>
  <si>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</si>
  <si>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</si>
  <si>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</si>
  <si>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</si>
  <si>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</si>
  <si>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</si>
  <si>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</si>
  <si>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</si>
  <si>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</si>
  <si>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</si>
  <si>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</si>
  <si>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</si>
  <si>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</si>
  <si>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</si>
  <si>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</si>
  <si>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</si>
  <si>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</si>
  <si>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</si>
  <si>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</si>
  <si>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</si>
  <si>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</si>
  <si>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</si>
  <si>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</si>
  <si>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</si>
  <si>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</si>
  <si>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</si>
  <si>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</si>
  <si>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</si>
  <si>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</si>
  <si>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</si>
  <si>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</si>
  <si>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</si>
  <si>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</si>
  <si>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</si>
  <si>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</si>
  <si>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</si>
  <si>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</si>
  <si>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</si>
  <si>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</si>
  <si>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</si>
  <si>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</si>
  <si>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</si>
  <si>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</si>
  <si>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</si>
  <si>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</si>
  <si>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</si>
  <si>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</si>
  <si>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</si>
  <si>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</si>
  <si>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</si>
  <si>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</si>
  <si>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</si>
  <si>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</si>
  <si>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</si>
  <si>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</si>
  <si>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</si>
  <si>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</si>
  <si>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</si>
  <si>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</si>
  <si>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</si>
  <si>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</si>
  <si>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</si>
  <si>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</si>
  <si>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</si>
  <si>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</si>
  <si>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</si>
  <si>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</si>
  <si>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</si>
  <si>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</si>
  <si>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</si>
  <si>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</si>
  <si>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</si>
  <si>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</si>
  <si>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</si>
  <si>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</si>
  <si>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</si>
  <si>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</si>
  <si>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</si>
  <si>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</si>
  <si>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</si>
  <si>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</si>
  <si>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</si>
  <si>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</si>
  <si>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</si>
  <si>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</si>
  <si>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</si>
  <si>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</si>
  <si>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</si>
  <si>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</si>
  <si>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</si>
  <si>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</si>
  <si>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</si>
  <si>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</si>
  <si>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</si>
  <si>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</si>
  <si>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</si>
  <si>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</si>
  <si>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</si>
  <si>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</si>
  <si>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</si>
  <si>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</si>
  <si>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</si>
  <si>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</si>
  <si>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</si>
  <si>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</si>
  <si>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</si>
  <si>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</si>
  <si>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</si>
  <si>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</si>
  <si>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</si>
  <si>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</si>
  <si>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</si>
  <si>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</si>
  <si>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</si>
  <si>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</si>
  <si>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</si>
  <si>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</si>
  <si>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</si>
  <si>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</si>
  <si>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</si>
  <si>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</si>
  <si>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</si>
  <si>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</si>
  <si>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</si>
  <si>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</si>
  <si>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</si>
  <si>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</si>
  <si>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</si>
  <si>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</si>
  <si>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</si>
  <si>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</si>
  <si>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</si>
  <si>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</si>
  <si>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</si>
  <si>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</si>
  <si>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</si>
  <si>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</si>
  <si>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</si>
  <si>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</si>
  <si>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</si>
  <si>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</si>
  <si>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</si>
  <si>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</si>
  <si>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</si>
  <si>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</si>
  <si>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</si>
  <si>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</si>
  <si>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</si>
  <si>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</si>
  <si>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</si>
  <si>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</si>
  <si>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</si>
  <si>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</si>
  <si>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</si>
  <si>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</si>
  <si>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</si>
  <si>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</si>
  <si>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</si>
  <si>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</si>
  <si>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</si>
  <si>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</si>
  <si>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</si>
  <si>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</si>
  <si>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</si>
  <si>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</si>
  <si>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</si>
  <si>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</si>
  <si>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</si>
  <si>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</si>
  <si>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</si>
  <si>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</si>
  <si>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</si>
  <si>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</si>
  <si>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</si>
  <si>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</si>
  <si>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</si>
  <si>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</si>
  <si>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</si>
  <si>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</si>
  <si>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</si>
  <si>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</si>
  <si>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</si>
  <si>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</si>
  <si>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</si>
  <si>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</si>
  <si>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</si>
  <si>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</si>
  <si>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</si>
  <si>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</si>
  <si>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</si>
  <si>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</si>
  <si>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</si>
  <si>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</si>
  <si>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</si>
  <si>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</si>
  <si>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</si>
  <si>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</si>
  <si>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</si>
  <si>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</si>
  <si>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</si>
  <si>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</si>
  <si>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</si>
  <si>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</si>
  <si>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</si>
  <si>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</si>
  <si>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</si>
  <si>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</si>
  <si>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</si>
  <si>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</si>
  <si>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</si>
  <si>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</si>
  <si>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</si>
  <si>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</si>
  <si>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</si>
  <si>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</si>
  <si>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</si>
  <si>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</si>
  <si>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</si>
  <si>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</si>
  <si>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</si>
  <si>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</si>
  <si>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</si>
  <si>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</si>
  <si>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</si>
  <si>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</si>
  <si>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</si>
  <si>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</si>
  <si>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</si>
  <si>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</si>
  <si>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</si>
  <si>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</si>
  <si>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</si>
  <si>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</si>
  <si>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</si>
  <si>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</si>
  <si>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</si>
  <si>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</si>
  <si>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</si>
  <si>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</si>
  <si>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</si>
  <si>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</si>
  <si>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</si>
  <si>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</si>
  <si>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</si>
  <si>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</si>
  <si>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</si>
  <si>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</si>
  <si>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</si>
  <si>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</si>
  <si>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</si>
  <si>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</si>
  <si>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</si>
  <si>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</si>
  <si>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</si>
  <si>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</si>
  <si>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</si>
  <si>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</si>
  <si>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</si>
  <si>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</si>
  <si>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</si>
  <si>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</si>
  <si>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</si>
  <si>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</si>
  <si>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</si>
  <si>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</si>
  <si>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</si>
  <si>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</si>
  <si>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</si>
  <si>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</si>
  <si>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</si>
  <si>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</si>
  <si>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</si>
  <si>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</si>
  <si>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</si>
  <si>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</si>
  <si>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</si>
  <si>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</si>
  <si>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</si>
  <si>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</si>
  <si>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</si>
  <si>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</si>
  <si>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</si>
  <si>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</si>
  <si>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</si>
  <si>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</si>
  <si>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</si>
  <si>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</si>
  <si>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</si>
  <si>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</si>
  <si>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</si>
  <si>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</si>
  <si>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</si>
  <si>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</si>
  <si>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</si>
  <si>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</si>
  <si>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</si>
  <si>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</si>
  <si>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</si>
  <si>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</si>
  <si>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</si>
  <si>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</si>
  <si>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</si>
  <si>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</si>
  <si>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</si>
  <si>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</si>
  <si>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</si>
  <si>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</si>
  <si>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</si>
  <si>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</si>
  <si>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</si>
  <si>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</si>
  <si>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</si>
  <si>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</si>
  <si>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</si>
  <si>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</si>
  <si>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</si>
  <si>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</si>
  <si>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</si>
  <si>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</si>
  <si>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</si>
  <si>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</si>
  <si>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</si>
  <si>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</si>
  <si>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</si>
  <si>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</si>
  <si>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</si>
  <si>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</si>
  <si>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</si>
  <si>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</si>
  <si>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</si>
  <si>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</si>
  <si>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</si>
  <si>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</si>
  <si>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</si>
  <si>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</si>
  <si>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</si>
  <si>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</si>
  <si>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</si>
  <si>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</si>
  <si>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</si>
  <si>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</si>
  <si>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</si>
  <si>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</si>
  <si>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</si>
  <si>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</si>
  <si>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</si>
  <si>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</si>
  <si>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</si>
  <si>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</si>
  <si>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</si>
  <si>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</si>
  <si>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</si>
  <si>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</si>
  <si>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</si>
  <si>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</si>
  <si>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</si>
  <si>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</si>
  <si>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</si>
  <si>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</si>
  <si>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</si>
  <si>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</si>
  <si>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</si>
  <si>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</si>
  <si>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</si>
  <si>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</si>
  <si>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</si>
  <si>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</si>
  <si>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</si>
  <si>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</si>
  <si>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</si>
  <si>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</si>
  <si>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</si>
  <si>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</si>
  <si>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</si>
  <si>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</si>
  <si>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</si>
  <si>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</si>
  <si>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</si>
  <si>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</si>
  <si>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</si>
  <si>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</si>
  <si>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</si>
  <si>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</si>
  <si>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</si>
  <si>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</si>
  <si>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</si>
  <si>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</si>
  <si>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</si>
  <si>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</si>
  <si>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</si>
  <si>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</si>
  <si>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</si>
  <si>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</si>
  <si>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</si>
  <si>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</si>
  <si>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</si>
  <si>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</si>
  <si>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</si>
  <si>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</si>
  <si>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</si>
  <si>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</si>
  <si>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</si>
  <si>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</si>
  <si>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</si>
  <si>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</si>
  <si>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</si>
  <si>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</si>
  <si>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</si>
  <si>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</si>
  <si>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</si>
  <si>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</si>
  <si>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</si>
  <si>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</si>
  <si>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</si>
  <si>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</si>
  <si>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</si>
  <si>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</si>
  <si>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</si>
  <si>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</si>
  <si>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</si>
  <si>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</si>
  <si>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</si>
  <si>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</si>
  <si>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</si>
  <si>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</si>
  <si>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</si>
  <si>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</si>
  <si>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</si>
  <si>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</si>
  <si>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</si>
  <si>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</si>
  <si>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</si>
  <si>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</si>
  <si>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</si>
  <si>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</si>
  <si>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</si>
  <si>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</si>
  <si>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</si>
  <si>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</si>
  <si>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</si>
  <si>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</si>
  <si>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</si>
  <si>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</si>
  <si>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</si>
  <si>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</si>
  <si>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</si>
  <si>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</si>
  <si>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</si>
  <si>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</si>
  <si>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</si>
  <si>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</si>
  <si>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</si>
  <si>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</si>
  <si>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</si>
  <si>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</si>
  <si>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</si>
  <si>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</si>
  <si>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</si>
  <si>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</si>
  <si>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</si>
  <si>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</si>
  <si>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</si>
  <si>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</si>
  <si>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</si>
  <si>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</si>
  <si>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</si>
  <si>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</si>
  <si>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</si>
  <si>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</si>
  <si>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</si>
  <si>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</si>
  <si>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</si>
  <si>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</si>
  <si>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</si>
  <si>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</si>
  <si>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</si>
  <si>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</si>
  <si>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</si>
  <si>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</si>
  <si>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</si>
  <si>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</si>
  <si>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</si>
  <si>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</si>
  <si>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</si>
  <si>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</si>
  <si>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</si>
  <si>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</si>
  <si>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</si>
  <si>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</si>
  <si>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</si>
  <si>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</si>
  <si>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</si>
  <si>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</si>
  <si>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</si>
  <si>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</si>
  <si>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</si>
  <si>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</si>
  <si>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</si>
  <si>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</si>
  <si>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</si>
  <si>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</si>
  <si>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</si>
  <si>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</si>
  <si>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</si>
  <si>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</si>
  <si>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</si>
  <si>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</si>
  <si>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</si>
  <si>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</si>
  <si>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</si>
  <si>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</si>
  <si>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</si>
  <si>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</si>
  <si>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</si>
  <si>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</si>
  <si>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</si>
  <si>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</si>
  <si>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</si>
  <si>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</si>
  <si>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</si>
  <si>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</si>
  <si>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</si>
  <si>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</si>
  <si>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</si>
  <si>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</si>
  <si>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</si>
  <si>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</si>
  <si>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</si>
  <si>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</si>
  <si>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</si>
  <si>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</si>
  <si>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</si>
  <si>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</si>
  <si>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</si>
  <si>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</si>
  <si>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</si>
  <si>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</si>
  <si>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</si>
  <si>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</si>
  <si>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</si>
  <si>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</si>
  <si>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</si>
  <si>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</si>
  <si>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</si>
  <si>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</si>
  <si>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</si>
  <si>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</si>
  <si>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</si>
  <si>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</si>
  <si>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</si>
  <si>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</si>
  <si>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</si>
  <si>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</si>
  <si>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</si>
  <si>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</si>
  <si>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</si>
  <si>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</si>
  <si>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</si>
  <si>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</si>
  <si>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</si>
  <si>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</si>
  <si>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</si>
  <si>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</si>
  <si>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</si>
  <si>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</si>
  <si>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</si>
  <si>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</si>
  <si>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</si>
  <si>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</si>
  <si>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</si>
  <si>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</si>
  <si>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</si>
  <si>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</si>
  <si>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</si>
  <si>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</si>
  <si>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</si>
  <si>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</si>
  <si>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</si>
  <si>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</si>
  <si>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</si>
  <si>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</si>
  <si>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</si>
  <si>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</si>
  <si>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</si>
  <si>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</si>
  <si>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</si>
  <si>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</si>
  <si>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</si>
  <si>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</si>
  <si>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</si>
  <si>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</si>
  <si>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</si>
  <si>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</si>
  <si>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</si>
  <si>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</si>
  <si>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</si>
  <si>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</si>
  <si>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</si>
  <si>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</si>
  <si>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</si>
  <si>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</si>
  <si>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</si>
  <si>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</si>
  <si>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</si>
  <si>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</si>
  <si>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</si>
  <si>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</si>
  <si>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</si>
  <si>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</si>
  <si>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</si>
  <si>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</si>
  <si>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</si>
  <si>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</si>
  <si>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</si>
  <si>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</si>
  <si>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</si>
  <si>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</si>
  <si>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</si>
  <si>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</si>
  <si>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</si>
  <si>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</si>
  <si>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</si>
  <si>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</si>
  <si>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</si>
  <si>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</si>
  <si>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</si>
  <si>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</si>
  <si>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</si>
  <si>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</si>
  <si>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</si>
  <si>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</si>
  <si>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</si>
  <si>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</si>
  <si>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</si>
  <si>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</si>
  <si>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</si>
  <si>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</si>
  <si>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</si>
  <si>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</si>
  <si>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</si>
  <si>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</si>
  <si>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</si>
  <si>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</si>
  <si>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</si>
  <si>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</si>
  <si>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</si>
  <si>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</si>
  <si>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</si>
  <si>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</si>
  <si>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</si>
  <si>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</si>
  <si>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</si>
  <si>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</si>
  <si>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</si>
  <si>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</si>
  <si>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</si>
  <si>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</si>
  <si>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</si>
  <si>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</si>
  <si>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</si>
  <si>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</si>
  <si>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</si>
  <si>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</si>
  <si>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</si>
  <si>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</si>
  <si>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</si>
  <si>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</si>
  <si>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</si>
  <si>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</si>
  <si>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</si>
  <si>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</si>
  <si>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</si>
  <si>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</si>
  <si>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</si>
  <si>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</si>
  <si>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</si>
  <si>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</si>
  <si>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</si>
  <si>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</si>
  <si>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</si>
  <si>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</si>
  <si>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</si>
  <si>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</si>
  <si>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</si>
  <si>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</si>
  <si>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</si>
  <si>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</si>
  <si>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</si>
  <si>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</si>
  <si>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</si>
  <si>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</si>
  <si>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</si>
  <si>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</si>
  <si>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</si>
  <si>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</si>
  <si>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</si>
  <si>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</si>
  <si>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</si>
  <si>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</si>
  <si>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</si>
  <si>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</si>
  <si>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</si>
  <si>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</si>
  <si>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</si>
  <si>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</si>
  <si>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</si>
  <si>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</si>
  <si>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</si>
  <si>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</si>
  <si>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</si>
  <si>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</si>
  <si>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</si>
  <si>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</si>
  <si>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</si>
  <si>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</si>
  <si>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</si>
  <si>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</si>
  <si>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</si>
  <si>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</si>
  <si>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</si>
  <si>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</si>
  <si>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</si>
  <si>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</si>
  <si>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</si>
  <si>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</si>
  <si>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</si>
  <si>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</si>
  <si>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</si>
  <si>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</si>
  <si>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</si>
  <si>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</si>
  <si>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</si>
  <si>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</si>
  <si>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</si>
  <si>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</si>
  <si>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</si>
  <si>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</si>
  <si>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</si>
  <si>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</si>
  <si>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</si>
  <si>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</si>
  <si>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</si>
  <si>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</si>
  <si>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</si>
  <si>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</si>
  <si>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</si>
  <si>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</si>
  <si>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</si>
  <si>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</si>
  <si>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</si>
  <si>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</si>
  <si>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</si>
  <si>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</si>
  <si>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</si>
  <si>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</si>
  <si>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</si>
  <si>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</si>
  <si>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</si>
  <si>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</si>
  <si>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</si>
  <si>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</si>
  <si>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</si>
  <si>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</si>
  <si>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</si>
  <si>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</si>
  <si>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</si>
  <si>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</si>
  <si>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</si>
  <si>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</si>
  <si>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</si>
  <si>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</si>
  <si>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</si>
  <si>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</si>
  <si>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</si>
  <si>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</si>
  <si>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</si>
  <si>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</si>
  <si>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</si>
  <si>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</si>
  <si>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</si>
  <si>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</si>
  <si>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</si>
  <si>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</si>
  <si>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</si>
  <si>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</si>
  <si>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</si>
  <si>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</si>
  <si>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</si>
  <si>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</si>
  <si>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</si>
  <si>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</si>
  <si>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</si>
  <si>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</si>
  <si>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</si>
  <si>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</si>
  <si>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</si>
  <si>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</si>
  <si>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</si>
  <si>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</si>
  <si>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</si>
  <si>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</si>
  <si>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</si>
  <si>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</si>
  <si>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</si>
  <si>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</si>
  <si>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</si>
  <si>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</si>
  <si>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</si>
  <si>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</si>
  <si>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</si>
  <si>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</si>
  <si>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</si>
  <si>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</si>
  <si>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</si>
  <si>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</si>
  <si>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</si>
  <si>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</si>
  <si>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</si>
  <si>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</si>
  <si>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</si>
  <si>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</si>
  <si>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</si>
  <si>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</si>
  <si>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</si>
  <si>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</si>
  <si>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</si>
  <si>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</si>
  <si>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</si>
  <si>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</si>
  <si>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</si>
  <si>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</si>
  <si>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</si>
  <si>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</si>
  <si>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</si>
  <si>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</si>
  <si>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</si>
  <si>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</si>
  <si>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</si>
  <si>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</si>
  <si>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</si>
  <si>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</si>
  <si>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</si>
  <si>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</si>
  <si>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</si>
  <si>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</si>
  <si>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</si>
  <si>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</si>
  <si>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</si>
  <si>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</si>
  <si>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</si>
  <si>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</si>
  <si>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</si>
  <si>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</si>
  <si>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</si>
  <si>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</si>
  <si>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</si>
  <si>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</si>
  <si>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</si>
  <si>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</si>
  <si>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</si>
  <si>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</si>
  <si>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</si>
  <si>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</si>
  <si>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</si>
  <si>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</si>
  <si>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</si>
  <si>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</si>
  <si>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</si>
  <si>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</si>
  <si>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</si>
  <si>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</si>
  <si>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</si>
  <si>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</si>
  <si>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</si>
  <si>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</si>
  <si>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</si>
  <si>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</si>
  <si>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</si>
  <si>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</si>
  <si>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</si>
  <si>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</si>
  <si>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</si>
  <si>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</si>
  <si>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</si>
  <si>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</si>
  <si>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</si>
  <si>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</si>
  <si>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</si>
  <si>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</si>
  <si>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</si>
  <si>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</si>
  <si>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</si>
  <si>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</si>
  <si>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</si>
  <si>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</si>
  <si>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</si>
  <si>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</si>
  <si>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</si>
  <si>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</si>
  <si>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</si>
  <si>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</si>
  <si>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</si>
  <si>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</si>
  <si>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</si>
  <si>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</si>
  <si>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</si>
  <si>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</si>
  <si>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</si>
  <si>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</si>
  <si>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</si>
  <si>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</si>
  <si>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</si>
  <si>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</si>
  <si>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</si>
  <si>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</si>
  <si>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</si>
  <si>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</si>
  <si>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</si>
  <si>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</si>
  <si>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</si>
  <si>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</si>
  <si>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</si>
  <si>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</si>
  <si>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</si>
  <si>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</si>
  <si>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</si>
  <si>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</si>
  <si>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</si>
  <si>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</si>
  <si>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</si>
  <si>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</si>
  <si>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</si>
  <si>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</si>
  <si>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</si>
  <si>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</si>
  <si>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</si>
  <si>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</si>
  <si>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</si>
  <si>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</si>
  <si>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</si>
  <si>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</si>
  <si>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</si>
  <si>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</si>
  <si>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</si>
  <si>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</si>
  <si>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</si>
  <si>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</si>
  <si>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</si>
  <si>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</si>
  <si>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</si>
  <si>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</si>
  <si>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</si>
  <si>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</si>
  <si>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</si>
  <si>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</si>
  <si>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</si>
  <si>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</si>
  <si>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</si>
  <si>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</si>
  <si>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</si>
  <si>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</si>
  <si>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</si>
  <si>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</si>
  <si>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</si>
  <si>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</si>
  <si>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</si>
  <si>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</si>
  <si>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</si>
  <si>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</si>
  <si>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</si>
  <si>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</si>
  <si>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</si>
  <si>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</si>
  <si>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</si>
  <si>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</si>
  <si>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</si>
  <si>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</si>
  <si>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</si>
  <si>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</si>
  <si>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</si>
  <si>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</si>
  <si>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</si>
  <si>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</si>
  <si>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</si>
  <si>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</si>
  <si>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</si>
  <si>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</si>
  <si>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</si>
  <si>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</si>
  <si>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</si>
  <si>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</si>
  <si>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</si>
  <si>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</si>
  <si>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</si>
  <si>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</si>
  <si>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</si>
  <si>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</si>
  <si>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</si>
  <si>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</si>
  <si>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</si>
  <si>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</si>
  <si>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</si>
  <si>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</si>
  <si>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</si>
  <si>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</si>
  <si>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</si>
  <si>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</si>
  <si>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</si>
  <si>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</si>
  <si>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</si>
  <si>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</si>
  <si>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</si>
  <si>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</si>
  <si>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</si>
  <si>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</si>
  <si>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</si>
  <si>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</si>
  <si>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</si>
  <si>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</si>
  <si>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</si>
  <si>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</si>
  <si>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</si>
  <si>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</si>
  <si>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</si>
  <si>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</si>
  <si>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</si>
  <si>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</si>
  <si>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</si>
  <si>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</si>
  <si>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</si>
  <si>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</si>
  <si>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</si>
  <si>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</si>
  <si>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</si>
  <si>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</si>
  <si>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</si>
  <si>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</si>
  <si>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</si>
  <si>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</si>
  <si>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</si>
  <si>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</si>
  <si>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</si>
  <si>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</si>
  <si>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</si>
  <si>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</si>
  <si>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</si>
  <si>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</si>
  <si>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</si>
  <si>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</si>
  <si>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</si>
  <si>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</si>
  <si>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</si>
  <si>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</si>
  <si>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</si>
  <si>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</si>
  <si>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</si>
  <si>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</si>
  <si>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</si>
  <si>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</si>
  <si>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</si>
  <si>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</si>
  <si>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</si>
  <si>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</si>
  <si>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</si>
  <si>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</si>
  <si>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</si>
  <si>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</si>
  <si>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</si>
  <si>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</si>
  <si>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</si>
  <si>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</si>
  <si>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</si>
  <si>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</si>
  <si>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</si>
  <si>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</si>
  <si>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</si>
  <si>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</si>
  <si>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</si>
  <si>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</si>
  <si>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</si>
  <si>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</si>
  <si>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</si>
  <si>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</si>
  <si>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</si>
  <si>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</si>
  <si>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</si>
  <si>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</si>
  <si>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</si>
  <si>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</si>
  <si>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</si>
  <si>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</si>
  <si>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</si>
  <si>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</si>
  <si>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</si>
  <si>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</si>
  <si>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</si>
  <si>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</si>
  <si>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</si>
  <si>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</si>
  <si>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</si>
  <si>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</si>
  <si>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</si>
  <si>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</si>
  <si>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</si>
  <si>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</si>
  <si>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</si>
  <si>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</si>
  <si>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</si>
  <si>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</si>
  <si>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</si>
  <si>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</si>
  <si>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</si>
  <si>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</si>
  <si>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</si>
  <si>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</si>
  <si>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</si>
  <si>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</si>
  <si>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</si>
  <si>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</si>
  <si>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</si>
  <si>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</si>
  <si>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</si>
  <si>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</si>
  <si>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</si>
  <si>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</si>
  <si>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</si>
  <si>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</si>
  <si>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</si>
  <si>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</si>
  <si>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</si>
  <si>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</si>
  <si>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</si>
  <si>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</si>
  <si>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</si>
  <si>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</si>
  <si>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</si>
  <si>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</si>
  <si>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</si>
  <si>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</si>
  <si>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</si>
  <si>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</si>
  <si>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</si>
  <si>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</si>
  <si>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</si>
  <si>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</si>
  <si>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</si>
  <si>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</si>
  <si>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</si>
  <si>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</si>
  <si>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</si>
  <si>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</si>
  <si>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</si>
  <si>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</si>
  <si>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</si>
  <si>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</si>
  <si>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</si>
  <si>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</si>
  <si>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</si>
  <si>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</si>
  <si>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</si>
  <si>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</si>
  <si>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</si>
  <si>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</si>
  <si>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</si>
  <si>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</si>
  <si>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</si>
  <si>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</si>
  <si>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</si>
  <si>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</si>
  <si>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</si>
  <si>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</si>
  <si>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</si>
  <si>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</si>
  <si>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</si>
  <si>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</si>
  <si>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</si>
  <si>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</si>
  <si>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</si>
  <si>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</si>
  <si>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</si>
  <si>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</si>
  <si>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</si>
  <si>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</si>
  <si>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</si>
  <si>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</si>
  <si>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</si>
  <si>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</si>
  <si>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</si>
  <si>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</si>
  <si>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</si>
  <si>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</si>
  <si>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</si>
  <si>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</si>
  <si>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</si>
  <si>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</si>
  <si>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</si>
  <si>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</si>
  <si>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</si>
  <si>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</si>
  <si>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</si>
  <si>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</si>
  <si>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</si>
  <si>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</si>
  <si>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</si>
  <si>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</si>
  <si>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</si>
  <si>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</si>
  <si>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</si>
  <si>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</si>
  <si>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</si>
  <si>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</si>
  <si>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</si>
  <si>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</si>
  <si>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</si>
  <si>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</si>
  <si>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</si>
  <si>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</si>
  <si>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</si>
  <si>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</si>
  <si>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</si>
  <si>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</si>
  <si>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</si>
  <si>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</si>
  <si>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</si>
  <si>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</si>
  <si>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</si>
  <si>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</si>
  <si>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</si>
  <si>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</si>
  <si>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</si>
  <si>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</si>
  <si>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</si>
  <si>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</si>
  <si>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</si>
  <si>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</si>
  <si>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</si>
  <si>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</si>
  <si>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</si>
  <si>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</si>
  <si>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</si>
  <si>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</si>
  <si>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</si>
  <si>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</si>
  <si>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</si>
  <si>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</si>
  <si>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</si>
  <si>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</si>
  <si>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</si>
  <si>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</si>
  <si>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</si>
  <si>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</si>
  <si>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</si>
  <si>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</si>
  <si>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</si>
  <si>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</si>
  <si>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</si>
  <si>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</si>
  <si>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</si>
  <si>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</si>
  <si>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</si>
  <si>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</si>
  <si>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</si>
  <si>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</si>
  <si>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</si>
  <si>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</si>
  <si>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</si>
  <si>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</si>
  <si>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</si>
  <si>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</si>
  <si>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</si>
  <si>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</si>
  <si>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</si>
  <si>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</si>
  <si>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</si>
  <si>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</si>
  <si>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</si>
  <si>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</si>
  <si>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</si>
  <si>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</si>
  <si>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</si>
  <si>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</si>
  <si>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</si>
  <si>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</si>
  <si>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</si>
  <si>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</si>
  <si>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</si>
  <si>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</si>
  <si>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</si>
  <si>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</si>
  <si>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</si>
  <si>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</si>
  <si>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</si>
  <si>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</si>
  <si>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</si>
  <si>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</si>
  <si>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</si>
  <si>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</si>
  <si>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</si>
  <si>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</si>
  <si>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</si>
  <si>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</si>
  <si>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</si>
  <si>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</si>
  <si>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</si>
  <si>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</si>
  <si>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</si>
  <si>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</si>
  <si>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</si>
  <si>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</si>
  <si>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</si>
  <si>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</si>
  <si>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</si>
  <si>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</si>
  <si>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</si>
  <si>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</si>
  <si>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</si>
  <si>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</si>
  <si>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</si>
  <si>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</si>
  <si>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</si>
  <si>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</si>
  <si>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</si>
  <si>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</si>
  <si>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</si>
  <si>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</si>
  <si>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</si>
  <si>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</si>
  <si>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</si>
  <si>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</si>
  <si>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</si>
  <si>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</si>
  <si>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</si>
  <si>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</si>
  <si>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</si>
  <si>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</si>
  <si>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</si>
  <si>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</si>
  <si>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</si>
  <si>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</si>
  <si>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</si>
  <si>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</si>
  <si>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</si>
  <si>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</si>
  <si>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</si>
  <si>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</si>
  <si>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</si>
  <si>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</si>
  <si>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</si>
  <si>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</si>
  <si>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</si>
  <si>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</si>
  <si>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</si>
  <si>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</si>
  <si>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</si>
  <si>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</si>
  <si>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</si>
  <si>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</si>
  <si>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</si>
  <si>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</si>
  <si>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</si>
  <si>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</si>
  <si>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</si>
  <si>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</si>
  <si>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</si>
  <si>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</si>
  <si>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</si>
  <si>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</si>
  <si>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</si>
  <si>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</si>
  <si>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</si>
  <si>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</si>
  <si>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</si>
  <si>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</si>
  <si>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</si>
  <si>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</si>
  <si>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</si>
  <si>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</si>
  <si>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</si>
  <si>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</si>
  <si>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</si>
  <si>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</si>
  <si>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</si>
  <si>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</si>
  <si>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</si>
  <si>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</si>
  <si>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</si>
  <si>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</si>
  <si>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</si>
  <si>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</si>
  <si>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</si>
  <si>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</si>
  <si>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</si>
  <si>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</si>
  <si>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</si>
  <si>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</si>
  <si>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</si>
  <si>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</si>
  <si>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</si>
  <si>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</si>
  <si>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</si>
  <si>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</si>
  <si>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</si>
  <si>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</si>
  <si>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</si>
  <si>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</si>
  <si>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</si>
  <si>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</si>
  <si>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</si>
  <si>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</si>
  <si>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</si>
  <si>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</si>
  <si>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</si>
  <si>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</si>
  <si>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</si>
  <si>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</si>
  <si>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</si>
  <si>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</si>
  <si>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</si>
  <si>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</si>
  <si>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</si>
  <si>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</si>
  <si>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</si>
  <si>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</si>
  <si>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</si>
  <si>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</si>
  <si>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</si>
  <si>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</si>
  <si>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</si>
  <si>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</si>
  <si>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</si>
  <si>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</si>
  <si>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</si>
  <si>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</si>
  <si>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</si>
  <si>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</si>
  <si>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</si>
  <si>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</si>
  <si>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</si>
  <si>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</si>
  <si>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</si>
  <si>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</si>
  <si>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</si>
  <si>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</si>
  <si>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</si>
  <si>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</si>
  <si>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</si>
  <si>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</si>
  <si>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</si>
  <si>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</si>
  <si>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</si>
  <si>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</si>
  <si>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</si>
  <si>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</si>
  <si>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</si>
  <si>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</si>
  <si>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</si>
  <si>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</si>
  <si>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</si>
  <si>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</si>
  <si>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</si>
  <si>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</si>
  <si>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</si>
  <si>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</si>
  <si>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</si>
  <si>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</si>
  <si>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</si>
  <si>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</si>
  <si>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</si>
  <si>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</si>
  <si>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</si>
  <si>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</si>
  <si>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</si>
  <si>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</si>
  <si>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</si>
  <si>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</si>
  <si>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</si>
  <si>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</si>
  <si>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</si>
  <si>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</si>
  <si>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</si>
  <si>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</si>
  <si>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</si>
  <si>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</si>
  <si>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</si>
  <si>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</si>
  <si>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</si>
  <si>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</si>
  <si>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</si>
  <si>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</si>
  <si>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</si>
  <si>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</si>
  <si>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</si>
  <si>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</si>
  <si>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</si>
  <si>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</si>
  <si>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</si>
  <si>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</si>
  <si>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</si>
  <si>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</si>
  <si>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</si>
  <si>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</si>
  <si>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</si>
  <si>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</si>
  <si>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</si>
  <si>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</si>
  <si>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</si>
  <si>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</si>
  <si>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</si>
  <si>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</si>
  <si>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</si>
  <si>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</si>
  <si>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</si>
  <si>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</si>
  <si>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</si>
  <si>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</si>
  <si>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</si>
  <si>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</si>
  <si>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</si>
  <si>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</si>
  <si>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</si>
  <si>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</si>
  <si>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</si>
  <si>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</si>
  <si>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</si>
  <si>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</si>
  <si>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</si>
  <si>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</si>
  <si>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</si>
  <si>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</si>
  <si>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</si>
  <si>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</si>
  <si>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</si>
  <si>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</si>
  <si>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</si>
  <si>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</si>
  <si>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</si>
  <si>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</si>
  <si>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</si>
  <si>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</si>
  <si>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</si>
  <si>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</si>
  <si>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</si>
  <si>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</si>
  <si>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</si>
  <si>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</si>
  <si>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</si>
  <si>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</si>
  <si>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</si>
  <si>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</si>
  <si>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</si>
  <si>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</si>
  <si>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</si>
  <si>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</si>
  <si>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</si>
  <si>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</si>
  <si>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</si>
  <si>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</si>
  <si>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</si>
  <si>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</si>
  <si>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</si>
  <si>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</si>
  <si>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</si>
  <si>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</si>
  <si>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</si>
  <si>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</si>
  <si>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</si>
  <si>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</si>
  <si>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</si>
  <si>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</si>
  <si>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</si>
  <si>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</si>
  <si>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</si>
  <si>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</si>
  <si>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</si>
  <si>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</si>
  <si>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</si>
  <si>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</si>
  <si>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</si>
  <si>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</si>
  <si>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</si>
  <si>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</si>
  <si>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</si>
  <si>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</si>
  <si>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</si>
  <si>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</si>
  <si>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</si>
  <si>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</si>
  <si>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</si>
  <si>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</si>
  <si>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</si>
  <si>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</si>
  <si>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</si>
  <si>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</si>
  <si>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</si>
  <si>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</si>
  <si>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</si>
  <si>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</si>
  <si>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</si>
  <si>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</si>
  <si>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</si>
  <si>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</si>
  <si>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</si>
  <si>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</si>
  <si>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</si>
  <si>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</si>
  <si>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</si>
  <si>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</si>
  <si>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</si>
  <si>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</si>
  <si>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</si>
  <si>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</si>
  <si>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</si>
  <si>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</si>
  <si>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</si>
  <si>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</si>
  <si>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</si>
  <si>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</si>
  <si>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</si>
  <si>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</si>
  <si>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</si>
  <si>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</si>
  <si>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</si>
  <si>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</si>
  <si>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</si>
  <si>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</si>
  <si>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</si>
  <si>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</si>
  <si>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</si>
  <si>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</si>
  <si>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</si>
  <si>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</si>
  <si>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</si>
  <si>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</si>
  <si>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</si>
  <si>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</si>
  <si>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</si>
  <si>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</si>
  <si>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</si>
  <si>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</si>
  <si>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</si>
  <si>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</si>
  <si>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</si>
  <si>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</si>
  <si>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</si>
  <si>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</si>
  <si>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</si>
  <si>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</si>
  <si>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</si>
  <si>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</si>
  <si>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</si>
  <si>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</si>
  <si>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</si>
  <si>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</si>
  <si>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</si>
  <si>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</si>
  <si>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</si>
  <si>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</si>
  <si>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</si>
  <si>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</si>
  <si>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</si>
  <si>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</si>
  <si>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</si>
  <si>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</si>
  <si>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</si>
  <si>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</si>
  <si>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</si>
  <si>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</si>
  <si>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</si>
  <si>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</si>
  <si>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</si>
  <si>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</si>
  <si>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</si>
  <si>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</si>
  <si>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</si>
  <si>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</si>
  <si>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</si>
  <si>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</si>
  <si>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</si>
  <si>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</si>
  <si>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</si>
  <si>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</si>
  <si>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</si>
  <si>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</si>
  <si>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</si>
  <si>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</si>
  <si>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</si>
  <si>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</si>
  <si>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</si>
  <si>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</si>
  <si>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</si>
  <si>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</si>
  <si>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</si>
  <si>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</si>
  <si>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</si>
  <si>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</si>
  <si>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</si>
  <si>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</si>
  <si>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</si>
  <si>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</si>
  <si>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</si>
  <si>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</si>
  <si>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</si>
  <si>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</si>
  <si>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</si>
  <si>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</si>
  <si>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</si>
  <si>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</si>
  <si>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</si>
  <si>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</si>
  <si>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</si>
  <si>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</si>
  <si>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</si>
  <si>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</si>
  <si>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</si>
  <si>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</si>
  <si>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</si>
  <si>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</si>
  <si>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</si>
  <si>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</si>
  <si>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</si>
  <si>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</si>
  <si>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</si>
  <si>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</si>
  <si>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</si>
  <si>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</si>
  <si>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</si>
  <si>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</si>
  <si>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</si>
  <si>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</si>
  <si>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</si>
  <si>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</si>
  <si>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</si>
  <si>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</si>
  <si>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</si>
  <si>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</si>
  <si>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</si>
  <si>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</si>
  <si>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</si>
  <si>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</si>
  <si>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</si>
  <si>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</si>
  <si>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</si>
  <si>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</si>
  <si>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</si>
  <si>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</si>
  <si>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</si>
  <si>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</si>
  <si>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</si>
  <si>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</si>
  <si>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</si>
  <si>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</si>
  <si>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</si>
  <si>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</si>
  <si>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</si>
  <si>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</si>
  <si>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</si>
  <si>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</si>
  <si>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</si>
  <si>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</si>
  <si>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</si>
  <si>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</si>
  <si>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</si>
  <si>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</si>
  <si>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</si>
  <si>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</si>
  <si>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</si>
  <si>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</si>
  <si>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</si>
  <si>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</si>
  <si>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</si>
  <si>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</si>
  <si>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</si>
  <si>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</si>
  <si>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</si>
  <si>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</si>
  <si>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</si>
  <si>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</si>
  <si>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</si>
  <si>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</si>
  <si>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</si>
  <si>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</si>
  <si>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</si>
  <si>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</si>
  <si>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</si>
  <si>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</si>
  <si>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</si>
  <si>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</si>
  <si>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</si>
  <si>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</si>
  <si>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</si>
  <si>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</si>
  <si>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</si>
  <si>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</si>
  <si>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</si>
  <si>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</si>
  <si>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</si>
  <si>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</si>
  <si>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</si>
  <si>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</si>
  <si>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</si>
  <si>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</si>
  <si>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</si>
  <si>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</si>
  <si>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</si>
  <si>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</si>
  <si>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</si>
  <si>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</si>
  <si>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</si>
  <si>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</si>
  <si>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</si>
  <si>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</si>
  <si>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</si>
  <si>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</si>
  <si>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</si>
  <si>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</si>
  <si>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</si>
  <si>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</si>
  <si>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</si>
  <si>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</si>
  <si>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</si>
  <si>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</si>
  <si>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</si>
  <si>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</si>
  <si>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</si>
  <si>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</si>
  <si>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</si>
  <si>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</si>
  <si>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</si>
  <si>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</si>
  <si>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</si>
  <si>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</si>
  <si>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</si>
  <si>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</si>
  <si>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</si>
  <si>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</si>
  <si>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</si>
  <si>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</si>
  <si>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</si>
  <si>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</si>
  <si>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</si>
  <si>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</si>
  <si>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</si>
  <si>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</si>
  <si>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</si>
  <si>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</si>
  <si>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</si>
  <si>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</si>
  <si>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</si>
  <si>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</si>
  <si>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</si>
  <si>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</si>
  <si>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</si>
  <si>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</si>
  <si>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</si>
  <si>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</si>
  <si>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</si>
  <si>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</si>
  <si>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</si>
  <si>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</si>
  <si>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</si>
  <si>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</si>
  <si>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</si>
  <si>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</si>
  <si>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</si>
  <si>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</si>
  <si>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</si>
  <si>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</si>
  <si>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</si>
  <si>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</si>
  <si>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</si>
  <si>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</si>
  <si>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</si>
  <si>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</si>
  <si>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</si>
  <si>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</si>
  <si>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</si>
  <si>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</si>
  <si>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</si>
  <si>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</si>
  <si>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</si>
  <si>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</si>
  <si>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</si>
  <si>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</si>
  <si>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</si>
  <si>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</si>
  <si>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</si>
  <si>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</si>
  <si>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</si>
  <si>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</si>
  <si>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</si>
  <si>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</si>
  <si>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</si>
  <si>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</si>
  <si>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</si>
  <si>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</si>
  <si>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</si>
  <si>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</si>
  <si>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</si>
  <si>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</si>
  <si>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</si>
  <si>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</si>
  <si>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</si>
  <si>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</si>
  <si>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</si>
  <si>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</si>
  <si>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</si>
  <si>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</si>
  <si>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</si>
  <si>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</si>
  <si>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</si>
  <si>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</si>
  <si>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</si>
  <si>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</si>
  <si>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</si>
  <si>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</si>
  <si>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</si>
  <si>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</si>
  <si>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</si>
  <si>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</si>
  <si>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</si>
  <si>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</si>
  <si>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</si>
  <si>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</si>
  <si>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</si>
  <si>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</si>
  <si>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</si>
  <si>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</si>
  <si>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</si>
  <si>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</si>
  <si>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</si>
  <si>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</si>
  <si>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</si>
  <si>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</si>
  <si>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</si>
  <si>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</si>
  <si>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</si>
  <si>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</si>
  <si>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</si>
  <si>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</si>
  <si>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</si>
  <si>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</si>
  <si>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</si>
  <si>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</si>
  <si>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</si>
  <si>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</si>
  <si>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</si>
  <si>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</si>
  <si>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</si>
  <si>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</si>
  <si>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</si>
  <si>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</si>
  <si>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</si>
  <si>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</si>
  <si>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</si>
  <si>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</si>
  <si>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</si>
  <si>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</si>
  <si>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</si>
  <si>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</si>
  <si>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</si>
  <si>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</si>
  <si>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</si>
  <si>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</si>
  <si>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</si>
  <si>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</si>
  <si>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</si>
  <si>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</si>
  <si>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</si>
  <si>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</si>
  <si>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</si>
  <si>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</si>
  <si>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</si>
  <si>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</si>
  <si>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</si>
  <si>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</si>
  <si>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</si>
  <si>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</si>
  <si>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</si>
  <si>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</si>
  <si>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</si>
  <si>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</si>
  <si>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</si>
  <si>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</si>
  <si>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</si>
  <si>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</si>
  <si>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</si>
  <si>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</si>
  <si>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</si>
  <si>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</si>
  <si>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</si>
  <si>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</si>
  <si>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</si>
  <si>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</si>
  <si>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</si>
  <si>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</si>
  <si>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</si>
  <si>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</si>
  <si>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</si>
  <si>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</si>
  <si>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</si>
  <si>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</si>
  <si>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</si>
  <si>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</si>
  <si>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</si>
  <si>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</si>
  <si>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</si>
  <si>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</si>
  <si>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</si>
  <si>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</si>
  <si>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</si>
  <si>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</si>
  <si>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</si>
  <si>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</si>
  <si>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</si>
  <si>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</si>
  <si>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</si>
  <si>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</si>
  <si>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</si>
  <si>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</si>
  <si>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</si>
  <si>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</si>
  <si>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</si>
  <si>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</si>
  <si>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</si>
  <si>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</si>
  <si>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</si>
  <si>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</si>
  <si>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</si>
  <si>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</si>
  <si>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</si>
  <si>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</si>
  <si>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</si>
  <si>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</si>
  <si>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</si>
  <si>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</si>
  <si>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</si>
  <si>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</si>
  <si>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</si>
  <si>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</si>
  <si>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</si>
  <si>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</si>
  <si>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</si>
  <si>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</si>
  <si>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</si>
  <si>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</si>
  <si>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</si>
  <si>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</si>
  <si>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</si>
  <si>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</si>
  <si>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</si>
  <si>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</si>
  <si>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</si>
  <si>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</si>
  <si>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</si>
  <si>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</si>
  <si>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</si>
  <si>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</si>
  <si>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</si>
  <si>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</si>
  <si>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</si>
  <si>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</si>
  <si>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</si>
  <si>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</si>
  <si>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</si>
  <si>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</si>
  <si>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</si>
  <si>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</si>
  <si>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</si>
  <si>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</si>
  <si>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</si>
  <si>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</si>
  <si>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</si>
  <si>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</si>
  <si>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</si>
  <si>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</si>
  <si>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</si>
  <si>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</si>
  <si>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</si>
  <si>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</si>
  <si>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</si>
  <si>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</si>
  <si>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</si>
  <si>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</si>
  <si>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</si>
  <si>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</si>
  <si>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</si>
  <si>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</si>
  <si>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</si>
  <si>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</si>
  <si>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</si>
  <si>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</si>
  <si>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</si>
  <si>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</si>
  <si>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</si>
  <si>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</si>
  <si>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</si>
  <si>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</si>
  <si>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</si>
  <si>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</si>
  <si>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</si>
  <si>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</si>
  <si>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</si>
  <si>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</si>
  <si>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</si>
  <si>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</si>
  <si>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</si>
  <si>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</si>
  <si>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</si>
  <si>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</si>
  <si>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</si>
  <si>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</si>
  <si>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</si>
  <si>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</si>
  <si>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</si>
  <si>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</si>
  <si>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</si>
  <si>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</si>
  <si>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</si>
  <si>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</si>
  <si>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</si>
  <si>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</si>
  <si>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</si>
  <si>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</si>
  <si>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</si>
  <si>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</si>
  <si>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</si>
  <si>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</si>
  <si>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</si>
  <si>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</si>
  <si>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</si>
  <si>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</si>
  <si>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</si>
  <si>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</si>
  <si>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</si>
  <si>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</si>
  <si>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</si>
  <si>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</si>
  <si>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</si>
  <si>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</si>
  <si>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</si>
  <si>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</si>
  <si>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</si>
  <si>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</si>
  <si>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</si>
  <si>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</si>
  <si>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</si>
  <si>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</si>
  <si>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</si>
  <si>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</si>
  <si>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</si>
  <si>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</si>
  <si>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</si>
  <si>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</si>
  <si>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</si>
  <si>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</si>
  <si>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</si>
  <si>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</si>
  <si>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</si>
  <si>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</si>
  <si>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</si>
  <si>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</si>
  <si>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</si>
  <si>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</si>
  <si>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</si>
  <si>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</si>
  <si>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</si>
  <si>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</si>
  <si>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</si>
  <si>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</si>
  <si>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</si>
  <si>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</si>
  <si>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</si>
  <si>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</si>
  <si>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</si>
  <si>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</si>
  <si>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</si>
  <si>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</si>
  <si>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</si>
  <si>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</si>
  <si>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</si>
  <si>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</si>
  <si>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</si>
  <si>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</si>
  <si>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</si>
  <si>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</si>
  <si>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</si>
  <si>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</si>
  <si>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</si>
  <si>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</si>
  <si>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</si>
  <si>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</si>
  <si>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</si>
  <si>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</si>
  <si>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</si>
  <si>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</si>
  <si>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</si>
  <si>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</si>
  <si>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</si>
  <si>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</si>
  <si>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</si>
  <si>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</si>
  <si>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</si>
  <si>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</si>
  <si>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</si>
  <si>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</si>
  <si>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</si>
  <si>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</si>
  <si>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</si>
  <si>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</si>
  <si>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</si>
  <si>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</si>
  <si>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</si>
  <si>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</si>
  <si>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</si>
  <si>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</si>
  <si>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</si>
  <si>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</si>
  <si>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</si>
  <si>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</si>
  <si>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</si>
  <si>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</si>
  <si>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</si>
  <si>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</si>
  <si>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</si>
  <si>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</si>
  <si>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</si>
  <si>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</si>
  <si>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</si>
  <si>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</si>
  <si>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</si>
  <si>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</si>
  <si>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</si>
  <si>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</si>
  <si>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</si>
  <si>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</si>
  <si>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</si>
  <si>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</si>
  <si>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</si>
  <si>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</si>
  <si>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</si>
  <si>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</si>
  <si>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</si>
  <si>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</si>
  <si>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</si>
  <si>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</si>
  <si>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</si>
  <si>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</si>
  <si>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</si>
  <si>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</si>
  <si>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</si>
  <si>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</si>
  <si>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</si>
  <si>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</si>
  <si>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</si>
  <si>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</si>
  <si>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</si>
  <si>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</si>
  <si>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</si>
  <si>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</si>
  <si>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</si>
  <si>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</si>
  <si>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</si>
  <si>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</si>
  <si>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</si>
  <si>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</si>
  <si>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</si>
  <si>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</si>
  <si>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</si>
  <si>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</si>
  <si>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</si>
  <si>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</si>
  <si>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</si>
  <si>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</si>
  <si>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</si>
  <si>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</si>
  <si>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</si>
  <si>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</si>
  <si>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</si>
  <si>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</si>
  <si>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</si>
  <si>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</si>
  <si>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</si>
  <si>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</si>
  <si>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</si>
  <si>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</si>
  <si>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</si>
  <si>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</si>
  <si>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</si>
  <si>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</si>
  <si>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</si>
  <si>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</si>
  <si>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</si>
  <si>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</si>
  <si>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</si>
  <si>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</si>
  <si>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</si>
  <si>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</si>
  <si>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</si>
  <si>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</si>
  <si>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</si>
  <si>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</si>
  <si>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</si>
  <si>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</si>
  <si>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</si>
  <si>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</si>
  <si>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</si>
  <si>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</si>
  <si>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</si>
  <si>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</si>
  <si>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</si>
  <si>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</si>
  <si>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</si>
  <si>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</si>
  <si>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</si>
  <si>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</si>
  <si>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</si>
  <si>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</si>
  <si>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</si>
  <si>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</si>
  <si>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</si>
  <si>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</si>
  <si>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</si>
  <si>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</si>
  <si>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</si>
  <si>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</si>
  <si>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</si>
  <si>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</si>
  <si>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</si>
  <si>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</si>
  <si>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</si>
  <si>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</si>
  <si>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</si>
  <si>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</si>
  <si>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</si>
  <si>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</si>
  <si>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</si>
  <si>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</si>
  <si>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</si>
  <si>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</si>
  <si>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</si>
  <si>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</si>
  <si>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</si>
  <si>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</si>
  <si>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</si>
  <si>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</si>
  <si>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</si>
  <si>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</si>
  <si>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</si>
  <si>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</si>
  <si>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</si>
  <si>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</si>
  <si>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</si>
  <si>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</si>
  <si>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</si>
  <si>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</si>
  <si>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</si>
  <si>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</si>
  <si>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</si>
  <si>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</si>
  <si>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</si>
  <si>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</si>
  <si>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</si>
  <si>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</si>
  <si>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</si>
  <si>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</si>
  <si>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</si>
  <si>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</si>
  <si>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</si>
  <si>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</si>
  <si>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</si>
  <si>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</si>
  <si>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</si>
  <si>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</si>
  <si>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</si>
  <si>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</si>
  <si>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</si>
  <si>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</si>
  <si>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</si>
  <si>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</si>
  <si>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</si>
  <si>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</si>
  <si>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</si>
  <si>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</si>
  <si>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</si>
  <si>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</si>
  <si>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</si>
  <si>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</si>
  <si>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</si>
  <si>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</si>
  <si>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</si>
  <si>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</si>
  <si>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</si>
  <si>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</si>
  <si>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</si>
  <si>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</si>
  <si>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</si>
  <si>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</si>
  <si>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</si>
  <si>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</si>
  <si>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</si>
  <si>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</si>
  <si>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</si>
  <si>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</si>
  <si>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</si>
  <si>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</si>
  <si>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</si>
  <si>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</si>
  <si>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</si>
  <si>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</si>
  <si>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</si>
  <si>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</si>
  <si>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</si>
  <si>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</si>
  <si>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</si>
  <si>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</si>
  <si>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</si>
  <si>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</si>
  <si>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</si>
  <si>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</si>
  <si>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</si>
  <si>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</si>
  <si>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</si>
  <si>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</si>
  <si>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</si>
  <si>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</si>
  <si>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</si>
  <si>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</si>
  <si>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</si>
  <si>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</si>
  <si>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</si>
  <si>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</si>
  <si>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</si>
  <si>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</si>
  <si>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</si>
  <si>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</si>
  <si>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</si>
  <si>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</si>
  <si>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</si>
  <si>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</si>
  <si>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</si>
  <si>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</si>
  <si>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</si>
  <si>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</si>
  <si>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</si>
  <si>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</si>
  <si>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</si>
  <si>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</si>
  <si>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</si>
  <si>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</si>
  <si>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</si>
  <si>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</si>
  <si>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</si>
  <si>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</si>
  <si>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</si>
  <si>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</si>
  <si>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</si>
  <si>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</si>
  <si>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</si>
  <si>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</si>
  <si>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</si>
  <si>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</si>
  <si>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</si>
  <si>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</si>
  <si>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</si>
  <si>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</si>
  <si>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</si>
  <si>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</si>
  <si>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</si>
  <si>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</si>
  <si>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</si>
  <si>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</si>
  <si>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</si>
  <si>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</si>
  <si>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</si>
  <si>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</si>
  <si>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</si>
  <si>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</si>
  <si>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</si>
  <si>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</si>
  <si>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</si>
  <si>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</si>
  <si>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</si>
  <si>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</si>
  <si>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</si>
  <si>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</si>
  <si>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</si>
  <si>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</si>
  <si>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</si>
  <si>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</si>
  <si>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</si>
  <si>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</si>
  <si>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</si>
  <si>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</si>
  <si>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</si>
  <si>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</si>
  <si>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</si>
  <si>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</si>
  <si>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</si>
  <si>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</si>
  <si>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</si>
  <si>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</si>
  <si>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</si>
  <si>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</si>
  <si>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</si>
  <si>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</si>
  <si>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</si>
  <si>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</si>
  <si>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</si>
  <si>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</si>
  <si>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</si>
  <si>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</si>
  <si>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</si>
  <si>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</si>
  <si>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</si>
  <si>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</si>
  <si>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</si>
  <si>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</si>
  <si>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</si>
  <si>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</si>
  <si>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</si>
  <si>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</si>
  <si>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</si>
  <si>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</si>
  <si>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</si>
  <si>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</si>
  <si>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</si>
  <si>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</si>
  <si>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</si>
  <si>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</si>
  <si>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</si>
  <si>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</si>
  <si>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</si>
  <si>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</si>
  <si>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</si>
  <si>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</si>
  <si>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</si>
  <si>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</si>
  <si>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</si>
  <si>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</si>
  <si>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</si>
  <si>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</si>
  <si>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</si>
  <si>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</si>
  <si>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</si>
  <si>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</si>
  <si>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</si>
  <si>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</si>
  <si>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</si>
  <si>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</si>
  <si>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</si>
  <si>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</si>
  <si>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</si>
  <si>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</si>
  <si>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</si>
  <si>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</si>
  <si>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</si>
  <si>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</si>
  <si>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</si>
  <si>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</si>
  <si>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</si>
  <si>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</si>
  <si>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</si>
  <si>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</si>
  <si>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</si>
  <si>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</si>
  <si>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</si>
  <si>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</si>
  <si>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</si>
  <si>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</si>
  <si>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</si>
  <si>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</si>
  <si>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</si>
  <si>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</si>
  <si>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</si>
  <si>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</si>
  <si>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</si>
  <si>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</si>
  <si>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</si>
  <si>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</si>
  <si>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</si>
  <si>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</si>
  <si>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</si>
  <si>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</si>
  <si>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</si>
  <si>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</si>
  <si>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</si>
  <si>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</si>
  <si>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</si>
  <si>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</si>
  <si>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</si>
  <si>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</si>
  <si>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</si>
  <si>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</si>
  <si>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</si>
  <si>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</si>
  <si>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</si>
  <si>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</si>
  <si>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</si>
  <si>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</si>
  <si>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</si>
  <si>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</si>
  <si>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</si>
  <si>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</si>
  <si>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</si>
  <si>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</si>
  <si>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</si>
  <si>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</si>
  <si>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</si>
  <si>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</si>
  <si>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</si>
  <si>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</si>
  <si>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</si>
  <si>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</si>
  <si>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</si>
  <si>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</si>
  <si>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</si>
  <si>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</si>
  <si>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</si>
  <si>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</si>
  <si>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</si>
  <si>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</si>
  <si>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</si>
  <si>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</si>
  <si>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</si>
  <si>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</si>
  <si>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</si>
  <si>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</si>
  <si>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</si>
  <si>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</si>
  <si>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</si>
  <si>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</si>
  <si>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</si>
  <si>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</si>
  <si>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</si>
  <si>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</si>
  <si>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</si>
  <si>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</si>
  <si>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</si>
  <si>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</si>
  <si>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</si>
  <si>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</si>
  <si>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</si>
  <si>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</si>
  <si>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</si>
  <si>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</si>
  <si>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</si>
  <si>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</si>
  <si>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</si>
  <si>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</si>
  <si>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</si>
  <si>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</si>
  <si>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</si>
  <si>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</si>
  <si>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</si>
  <si>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</si>
  <si>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</si>
  <si>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</si>
  <si>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</si>
  <si>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</si>
  <si>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</si>
  <si>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</si>
  <si>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</si>
  <si>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</si>
  <si>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</si>
  <si>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</si>
  <si>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</si>
  <si>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</si>
  <si>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</si>
  <si>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</si>
  <si>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</si>
  <si>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</si>
  <si>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</si>
  <si>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</si>
  <si>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</si>
  <si>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</si>
  <si>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</si>
  <si>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</si>
  <si>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</si>
  <si>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</si>
  <si>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</si>
  <si>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</si>
  <si>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</si>
  <si>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</si>
  <si>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</si>
  <si>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</si>
  <si>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</si>
  <si>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</si>
  <si>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</si>
  <si>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</si>
  <si>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</si>
  <si>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</si>
  <si>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</si>
  <si>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</si>
  <si>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</si>
  <si>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</si>
  <si>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</si>
  <si>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</si>
  <si>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</si>
  <si>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</si>
  <si>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</si>
  <si>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</si>
  <si>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</si>
  <si>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</si>
  <si>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</si>
  <si>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</si>
  <si>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</si>
  <si>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</si>
  <si>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</si>
  <si>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</si>
  <si>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</si>
  <si>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</si>
  <si>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</si>
  <si>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</si>
  <si>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</si>
  <si>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</si>
  <si>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</si>
  <si>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</si>
  <si>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</si>
  <si>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</si>
  <si>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</si>
  <si>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</si>
  <si>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</si>
  <si>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</si>
  <si>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</si>
  <si>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</si>
  <si>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</si>
  <si>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</si>
  <si>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</si>
  <si>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</si>
  <si>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</si>
  <si>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</si>
  <si>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</si>
  <si>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</si>
  <si>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</si>
  <si>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</si>
  <si>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</si>
  <si>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</si>
  <si>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</si>
  <si>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</si>
  <si>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</si>
  <si>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</si>
  <si>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</si>
  <si>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</si>
  <si>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</si>
  <si>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</si>
  <si>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</si>
  <si>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</si>
  <si>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</si>
  <si>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</si>
  <si>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</si>
  <si>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</si>
  <si>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</si>
  <si>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</si>
  <si>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</si>
  <si>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</si>
  <si>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</si>
  <si>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</si>
  <si>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</si>
  <si>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</si>
  <si>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</si>
  <si>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</si>
  <si>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</si>
  <si>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</si>
  <si>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</si>
  <si>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</si>
  <si>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</si>
  <si>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</si>
  <si>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</si>
  <si>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</si>
  <si>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</si>
  <si>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</si>
  <si>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</si>
  <si>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</si>
  <si>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</si>
  <si>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</si>
  <si>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</si>
  <si>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</si>
  <si>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</si>
  <si>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</si>
  <si>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</si>
  <si>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</si>
  <si>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</si>
  <si>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</si>
  <si>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</si>
  <si>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</si>
  <si>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</si>
  <si>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</si>
  <si>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</si>
  <si>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</si>
  <si>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</si>
  <si>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</si>
  <si>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</si>
  <si>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</si>
  <si>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</si>
  <si>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</si>
  <si>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</si>
  <si>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</si>
  <si>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</si>
  <si>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</si>
  <si>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</si>
  <si>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</si>
  <si>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</si>
  <si>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</si>
  <si>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</si>
  <si>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</si>
  <si>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</si>
  <si>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</si>
  <si>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</si>
  <si>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</si>
  <si>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</si>
  <si>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</si>
  <si>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</si>
  <si>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</si>
  <si>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</si>
  <si>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</si>
  <si>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</si>
  <si>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</si>
  <si>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</si>
  <si>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</si>
  <si>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</si>
  <si>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</si>
  <si>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</si>
  <si>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</si>
  <si>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</si>
  <si>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</si>
  <si>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</si>
  <si>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</si>
  <si>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</si>
  <si>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</si>
  <si>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</si>
  <si>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</si>
  <si>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</si>
  <si>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</si>
  <si>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</si>
  <si>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</si>
  <si>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</si>
  <si>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</si>
  <si>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</si>
  <si>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</si>
  <si>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</si>
  <si>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</si>
  <si>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</si>
  <si>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</si>
  <si>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</si>
  <si>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</si>
  <si>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</si>
  <si>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</si>
  <si>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</si>
  <si>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</si>
  <si>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</si>
  <si>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</si>
  <si>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</si>
  <si>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</si>
  <si>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</si>
  <si>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</si>
  <si>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</si>
  <si>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</si>
  <si>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</si>
  <si>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</si>
  <si>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</si>
  <si>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</si>
  <si>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</si>
  <si>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</si>
  <si>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</si>
  <si>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</si>
  <si>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</si>
  <si>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</si>
  <si>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</si>
  <si>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</si>
  <si>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</si>
  <si>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</si>
  <si>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</si>
  <si>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</si>
  <si>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</si>
  <si>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</si>
  <si>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</si>
  <si>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</si>
  <si>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</si>
  <si>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</si>
  <si>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</si>
  <si>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</si>
  <si>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</si>
  <si>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</si>
  <si>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</si>
  <si>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</si>
  <si>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</si>
  <si>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</si>
  <si>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</si>
  <si>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</si>
  <si>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</si>
  <si>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</si>
  <si>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</si>
  <si>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</si>
  <si>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</si>
  <si>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</si>
  <si>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</si>
  <si>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</si>
  <si>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</si>
  <si>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</si>
  <si>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</si>
  <si>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</si>
  <si>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</si>
  <si>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</si>
  <si>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</si>
  <si>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</si>
  <si>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</si>
  <si>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</si>
  <si>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</si>
  <si>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</si>
  <si>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</si>
  <si>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</si>
  <si>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</si>
  <si>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</si>
  <si>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</si>
  <si>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</si>
  <si>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</si>
  <si>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</si>
  <si>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</si>
  <si>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</si>
  <si>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</si>
  <si>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</si>
  <si>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</si>
  <si>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</si>
  <si>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</si>
  <si>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</si>
  <si>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</si>
  <si>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</si>
  <si>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</si>
  <si>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</si>
  <si>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</si>
  <si>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</si>
  <si>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</si>
  <si>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</si>
  <si>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</si>
  <si>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</si>
  <si>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</si>
  <si>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</si>
  <si>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</si>
  <si>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</si>
  <si>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</si>
  <si>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</si>
  <si>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</si>
  <si>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</si>
  <si>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</si>
  <si>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</si>
  <si>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</si>
  <si>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</si>
  <si>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</si>
  <si>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</si>
  <si>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</si>
  <si>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</si>
  <si>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</si>
  <si>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</si>
  <si>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</si>
  <si>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</si>
  <si>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</si>
  <si>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</si>
  <si>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</si>
  <si>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</si>
  <si>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</si>
  <si>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</si>
  <si>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</si>
  <si>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</si>
  <si>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</si>
  <si>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</si>
  <si>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</si>
  <si>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</si>
  <si>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</si>
  <si>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</si>
  <si>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</si>
  <si>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</si>
  <si>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</si>
  <si>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</si>
  <si>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</si>
  <si>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</si>
  <si>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</si>
  <si>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</si>
  <si>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</si>
  <si>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</si>
  <si>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</si>
  <si>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</si>
  <si>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</si>
  <si>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</si>
  <si>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</si>
  <si>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</si>
  <si>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</si>
  <si>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</si>
  <si>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</si>
  <si>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</si>
  <si>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</si>
  <si>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</si>
  <si>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</si>
  <si>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</si>
  <si>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</si>
  <si>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</si>
  <si>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</si>
  <si>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</si>
  <si>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</si>
  <si>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</si>
  <si>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</si>
  <si>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</si>
  <si>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</si>
  <si>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</si>
  <si>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</si>
  <si>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</si>
  <si>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</si>
  <si>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</si>
  <si>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</si>
  <si>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</si>
  <si>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</si>
  <si>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</si>
  <si>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</si>
  <si>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</si>
  <si>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</si>
  <si>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</si>
  <si>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</si>
  <si>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</si>
  <si>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</si>
  <si>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</si>
  <si>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</si>
  <si>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</si>
  <si>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</si>
  <si>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</si>
  <si>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</si>
  <si>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</si>
  <si>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</si>
  <si>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</si>
  <si>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</si>
  <si>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</si>
  <si>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</si>
  <si>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</si>
  <si>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</si>
  <si>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</si>
  <si>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</si>
  <si>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</si>
  <si>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</si>
  <si>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</si>
  <si>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</si>
  <si>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</si>
  <si>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</si>
  <si>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</si>
  <si>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</si>
  <si>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</si>
  <si>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</si>
  <si>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</si>
  <si>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</si>
  <si>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</si>
  <si>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</si>
  <si>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</si>
  <si>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</si>
  <si>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</si>
  <si>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</si>
  <si>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</si>
  <si>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</si>
  <si>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</si>
  <si>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</si>
  <si>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</si>
  <si>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</si>
  <si>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</si>
  <si>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</si>
  <si>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</si>
  <si>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</si>
  <si>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</si>
  <si>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</si>
  <si>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</si>
  <si>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</si>
  <si>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</si>
  <si>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</si>
  <si>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</si>
  <si>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</si>
  <si>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</si>
  <si>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</si>
  <si>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</si>
  <si>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</si>
  <si>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</si>
  <si>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</si>
  <si>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</si>
  <si>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</si>
  <si>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</si>
  <si>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</si>
  <si>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</si>
  <si>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</si>
  <si>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</si>
  <si>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</si>
  <si>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</si>
  <si>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</si>
  <si>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</si>
  <si>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</si>
  <si>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</si>
  <si>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</si>
  <si>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</si>
  <si>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</si>
  <si>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</si>
  <si>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</si>
  <si>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</si>
  <si>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</si>
  <si>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</si>
  <si>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</si>
  <si>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</si>
  <si>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</si>
  <si>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</si>
  <si>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</si>
  <si>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</si>
  <si>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</si>
  <si>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</si>
  <si>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</si>
  <si>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</si>
  <si>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</si>
  <si>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</si>
  <si>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</si>
  <si>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</si>
  <si>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</si>
  <si>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</si>
  <si>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</si>
  <si>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</si>
  <si>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</si>
  <si>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</si>
  <si>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</si>
  <si>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</si>
  <si>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</si>
  <si>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</si>
  <si>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</si>
  <si>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</si>
  <si>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</si>
  <si>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</si>
  <si>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</si>
  <si>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</si>
  <si>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</si>
  <si>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</si>
  <si>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</si>
  <si>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</si>
  <si>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</si>
  <si>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</si>
  <si>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</si>
  <si>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</si>
  <si>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</si>
  <si>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</si>
  <si>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</si>
  <si>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</si>
  <si>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</si>
  <si>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</si>
  <si>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</si>
  <si>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</si>
  <si>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</si>
  <si>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</si>
  <si>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</si>
  <si>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</si>
  <si>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</si>
  <si>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</si>
  <si>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</si>
  <si>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</si>
  <si>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</si>
  <si>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</si>
  <si>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</si>
  <si>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</si>
  <si>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</si>
  <si>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</si>
  <si>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</si>
  <si>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</si>
  <si>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</si>
  <si>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</si>
  <si>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</si>
  <si>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</si>
  <si>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</si>
  <si>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</si>
  <si>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</si>
  <si>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</si>
  <si>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</si>
  <si>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</si>
  <si>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</si>
  <si>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</si>
  <si>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</si>
  <si>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</si>
  <si>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</si>
  <si>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</si>
  <si>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</si>
  <si>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</si>
  <si>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</si>
  <si>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</si>
  <si>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</si>
  <si>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</si>
  <si>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</si>
  <si>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</si>
  <si>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</si>
  <si>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</si>
  <si>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</si>
  <si>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</si>
  <si>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</si>
  <si>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</si>
  <si>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</si>
  <si>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</si>
  <si>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</si>
  <si>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</si>
  <si>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</si>
  <si>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</si>
  <si>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</si>
  <si>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</si>
  <si>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</si>
  <si>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</si>
  <si>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</si>
  <si>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</si>
  <si>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</si>
  <si>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</si>
  <si>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</si>
  <si>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</si>
  <si>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</si>
  <si>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</si>
  <si>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</si>
  <si>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</si>
  <si>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</si>
  <si>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</si>
  <si>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</si>
  <si>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</si>
  <si>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</si>
  <si>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</si>
  <si>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</si>
  <si>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</si>
  <si>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</si>
  <si>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</si>
  <si>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</si>
  <si>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</si>
  <si>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</si>
  <si>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</si>
  <si>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</si>
  <si>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</si>
  <si>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</si>
  <si>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</si>
  <si>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</si>
  <si>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</si>
  <si>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</si>
  <si>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</si>
  <si>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</si>
  <si>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</si>
  <si>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</si>
  <si>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</si>
  <si>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</si>
  <si>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</si>
  <si>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</si>
  <si>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</si>
  <si>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</si>
  <si>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</si>
  <si>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</si>
  <si>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</si>
  <si>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</si>
  <si>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</si>
  <si>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</si>
  <si>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</si>
  <si>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</si>
  <si>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</si>
  <si>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</si>
  <si>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</si>
  <si>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</si>
  <si>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</si>
  <si>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</si>
  <si>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</si>
  <si>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</si>
  <si>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</si>
  <si>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</si>
  <si>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</si>
  <si>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</si>
  <si>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</si>
  <si>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</si>
  <si>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</si>
  <si>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</si>
  <si>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</si>
  <si>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</si>
  <si>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</si>
  <si>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</si>
  <si>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</si>
  <si>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</si>
  <si>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</si>
  <si>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</si>
  <si>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</si>
  <si>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</si>
  <si>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</si>
  <si>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</si>
  <si>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</si>
  <si>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</si>
  <si>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</si>
  <si>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</si>
  <si>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</si>
  <si>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</si>
  <si>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</si>
  <si>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</si>
  <si>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</si>
  <si>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</si>
  <si>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</si>
  <si>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</si>
  <si>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</si>
  <si>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</si>
  <si>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</si>
  <si>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</si>
  <si>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</si>
  <si>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</si>
  <si>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</si>
  <si>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</si>
  <si>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</si>
  <si>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</si>
  <si>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</si>
  <si>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</si>
  <si>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</si>
  <si>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</si>
  <si>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</si>
  <si>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</si>
  <si>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</si>
  <si>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</si>
  <si>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</si>
  <si>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</si>
  <si>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</si>
  <si>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</si>
  <si>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</si>
  <si>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</si>
  <si>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</si>
  <si>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</si>
  <si>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</si>
  <si>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</si>
  <si>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</si>
  <si>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</si>
  <si>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</si>
  <si>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</si>
  <si>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</si>
  <si>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</si>
  <si>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</si>
  <si>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</si>
  <si>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</si>
  <si>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</si>
  <si>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</si>
  <si>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</si>
  <si>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</si>
  <si>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</si>
  <si>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</si>
  <si>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</si>
  <si>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</si>
  <si>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</si>
  <si>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</si>
  <si>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</si>
  <si>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</si>
  <si>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</si>
  <si>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</si>
  <si>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</si>
  <si>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</si>
  <si>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</si>
  <si>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</si>
  <si>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</si>
  <si>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</si>
  <si>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</si>
  <si>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</si>
  <si>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</si>
  <si>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</si>
  <si>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</si>
  <si>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</si>
  <si>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</si>
  <si>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</si>
  <si>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</si>
  <si>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</si>
  <si>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</si>
  <si>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</si>
  <si>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</si>
  <si>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</si>
  <si>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</si>
  <si>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</si>
  <si>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</si>
  <si>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</si>
  <si>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</si>
  <si>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</si>
  <si>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</si>
  <si>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</si>
  <si>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</si>
  <si>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</si>
  <si>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</si>
  <si>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</si>
  <si>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</si>
  <si>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</si>
  <si>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</si>
  <si>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</si>
  <si>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</si>
  <si>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</si>
  <si>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</si>
  <si>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</si>
  <si>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</si>
  <si>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</si>
  <si>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</si>
  <si>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</si>
  <si>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</si>
  <si>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</si>
  <si>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</si>
  <si>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</si>
  <si>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</si>
  <si>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</si>
  <si>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</si>
  <si>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</si>
  <si>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</si>
  <si>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</si>
  <si>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</si>
  <si>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</si>
  <si>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</si>
  <si>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</si>
  <si>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</si>
  <si>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</si>
  <si>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</si>
  <si>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</si>
  <si>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</si>
  <si>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</si>
  <si>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</si>
  <si>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</si>
  <si>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</si>
  <si>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</si>
  <si>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</si>
  <si>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</si>
  <si>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</si>
  <si>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</si>
  <si>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</si>
  <si>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</si>
  <si>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</si>
  <si>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</si>
  <si>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</si>
  <si>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</si>
  <si>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</si>
  <si>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</si>
  <si>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</si>
  <si>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</si>
  <si>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</si>
  <si>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</si>
  <si>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</si>
  <si>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</si>
  <si>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</si>
  <si>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</si>
  <si>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</si>
  <si>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</si>
  <si>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</si>
  <si>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</si>
  <si>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</si>
  <si>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</si>
  <si>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</si>
  <si>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</si>
  <si>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</si>
  <si>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</si>
  <si>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</si>
  <si>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</si>
  <si>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</si>
  <si>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</si>
  <si>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</si>
  <si>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</si>
  <si>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</si>
  <si>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</si>
  <si>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</si>
  <si>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</si>
  <si>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</si>
  <si>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</si>
  <si>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</si>
  <si>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</si>
  <si>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</si>
  <si>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</si>
  <si>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</si>
  <si>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</si>
  <si>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</si>
  <si>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</si>
  <si>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</si>
  <si>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</si>
  <si>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</si>
  <si>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</si>
  <si>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</si>
  <si>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</si>
  <si>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</si>
  <si>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</si>
  <si>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</si>
  <si>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</si>
  <si>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</si>
  <si>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</si>
  <si>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</si>
  <si>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</si>
  <si>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</si>
  <si>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</si>
  <si>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</si>
  <si>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</si>
  <si>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</si>
  <si>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</si>
  <si>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</si>
  <si>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</si>
  <si>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</si>
  <si>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</si>
  <si>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</si>
  <si>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</si>
  <si>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</si>
  <si>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</si>
  <si>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</si>
  <si>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</si>
  <si>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</si>
  <si>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</si>
  <si>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</si>
  <si>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</si>
  <si>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</si>
  <si>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</si>
  <si>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</si>
  <si>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</si>
  <si>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</si>
  <si>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</si>
  <si>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</si>
  <si>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</si>
  <si>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</si>
  <si>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</si>
  <si>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</si>
  <si>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</si>
  <si>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</si>
  <si>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</si>
  <si>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</si>
  <si>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</si>
  <si>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</si>
  <si>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</si>
  <si>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</si>
  <si>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</si>
  <si>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</si>
  <si>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</si>
  <si>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</si>
  <si>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</si>
  <si>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</si>
  <si>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</si>
  <si>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</si>
  <si>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</si>
  <si>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</si>
  <si>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</si>
  <si>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</si>
  <si>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</si>
  <si>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</si>
  <si>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</si>
  <si>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</si>
  <si>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</si>
  <si>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</si>
  <si>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</si>
  <si>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</si>
  <si>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</si>
  <si>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</si>
  <si>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</si>
  <si>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</si>
  <si>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</si>
  <si>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</si>
  <si>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</si>
  <si>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</si>
  <si>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</si>
  <si>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</si>
  <si>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</si>
  <si>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</si>
  <si>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</si>
  <si>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</si>
  <si>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</si>
  <si>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</si>
  <si>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</si>
  <si>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</si>
  <si>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</si>
  <si>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</si>
  <si>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</si>
  <si>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</si>
  <si>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</si>
  <si>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</si>
  <si>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</si>
  <si>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</si>
  <si>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</si>
  <si>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</si>
  <si>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</si>
  <si>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</si>
  <si>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</si>
  <si>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</si>
  <si>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</si>
  <si>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</si>
  <si>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</si>
  <si>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</si>
  <si>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</si>
  <si>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</si>
  <si>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</si>
  <si>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</si>
  <si>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</si>
  <si>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</si>
  <si>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</si>
  <si>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</si>
  <si>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</si>
  <si>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</si>
  <si>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</si>
  <si>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</si>
  <si>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</si>
  <si>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</si>
  <si>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</si>
  <si>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</si>
  <si>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</si>
  <si>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</si>
  <si>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</si>
  <si>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</si>
  <si>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</si>
  <si>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</si>
  <si>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</si>
  <si>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</si>
  <si>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</si>
  <si>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</si>
  <si>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</si>
  <si>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</si>
  <si>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</si>
  <si>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</si>
  <si>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</si>
  <si>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</si>
  <si>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</si>
  <si>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</si>
  <si>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</si>
  <si>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</si>
  <si>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</si>
  <si>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</si>
  <si>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</si>
  <si>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</si>
  <si>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</si>
  <si>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</si>
  <si>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</si>
  <si>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</si>
  <si>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</si>
  <si>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</si>
  <si>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</si>
  <si>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</si>
  <si>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</si>
  <si>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</si>
  <si>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</si>
  <si>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</si>
  <si>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</si>
  <si>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</si>
  <si>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</si>
  <si>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</si>
  <si>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</si>
  <si>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</si>
  <si>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</si>
  <si>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</si>
  <si>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</si>
  <si>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</si>
  <si>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</si>
  <si>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</si>
  <si>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</si>
  <si>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</si>
  <si>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</si>
  <si>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</si>
  <si>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</si>
  <si>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</si>
  <si>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</si>
  <si>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</si>
  <si>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</si>
  <si>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</si>
  <si>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</si>
  <si>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</si>
  <si>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</si>
  <si>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</si>
  <si>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</si>
  <si>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</si>
  <si>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</si>
  <si>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</si>
  <si>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</si>
  <si>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</si>
  <si>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</si>
  <si>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</si>
  <si>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</si>
  <si>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</si>
  <si>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</si>
  <si>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</si>
  <si>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</si>
  <si>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</si>
  <si>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</si>
  <si>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</si>
  <si>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</si>
  <si>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</si>
  <si>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</si>
  <si>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</si>
  <si>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</si>
  <si>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</si>
  <si>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</si>
  <si>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</si>
  <si>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</si>
  <si>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</si>
  <si>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</si>
  <si>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</si>
  <si>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</si>
  <si>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</si>
  <si>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</si>
  <si>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</si>
  <si>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</si>
  <si>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</si>
  <si>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</si>
  <si>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</si>
  <si>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</si>
  <si>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</si>
  <si>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</si>
  <si>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</si>
  <si>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</si>
  <si>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</si>
  <si>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</si>
  <si>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</si>
  <si>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</si>
  <si>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</si>
  <si>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</si>
  <si>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</si>
  <si>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</si>
  <si>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</si>
  <si>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</si>
  <si>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</si>
  <si>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</si>
  <si>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</si>
  <si>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</si>
  <si>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</si>
  <si>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</si>
  <si>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</si>
  <si>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</si>
  <si>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</si>
  <si>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</si>
  <si>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</si>
  <si>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</si>
  <si>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</si>
  <si>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</si>
  <si>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</si>
  <si>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</si>
  <si>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</si>
  <si>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</si>
  <si>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</si>
  <si>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</si>
  <si>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</si>
  <si>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</si>
  <si>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</si>
  <si>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</si>
  <si>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</si>
  <si>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</si>
  <si>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</si>
  <si>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</si>
  <si>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</si>
  <si>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</si>
  <si>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</si>
  <si>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</si>
  <si>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</si>
  <si>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</si>
  <si>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</si>
  <si>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</si>
  <si>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</si>
  <si>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</si>
  <si>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</si>
  <si>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</si>
  <si>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</si>
  <si>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</si>
  <si>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</si>
  <si>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</si>
  <si>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</si>
  <si>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</si>
  <si>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</si>
  <si>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</si>
  <si>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</si>
  <si>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</si>
  <si>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</si>
  <si>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</si>
  <si>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</si>
  <si>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</si>
  <si>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</si>
  <si>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</si>
  <si>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</si>
  <si>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</si>
  <si>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</si>
  <si>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</si>
  <si>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</si>
  <si>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</si>
  <si>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</si>
  <si>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</si>
  <si>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</si>
  <si>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</si>
  <si>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</si>
  <si>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</si>
  <si>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</si>
  <si>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</si>
  <si>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</si>
  <si>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</si>
  <si>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</si>
  <si>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</si>
  <si>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</si>
  <si>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</si>
  <si>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</si>
  <si>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</si>
  <si>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</si>
  <si>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</si>
  <si>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</si>
  <si>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</si>
  <si>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</si>
  <si>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</si>
  <si>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</si>
  <si>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</si>
  <si>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</si>
  <si>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</si>
  <si>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</si>
  <si>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</si>
  <si>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</si>
  <si>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</si>
  <si>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</si>
  <si>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</si>
  <si>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</si>
  <si>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</si>
  <si>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</si>
  <si>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</si>
  <si>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</si>
  <si>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</si>
  <si>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</si>
  <si>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</si>
  <si>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</si>
  <si>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</si>
  <si>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</si>
  <si>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</si>
  <si>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</si>
  <si>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</si>
  <si>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</si>
  <si>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</si>
  <si>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</si>
  <si>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</si>
  <si>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</si>
  <si>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</si>
  <si>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</si>
  <si>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</si>
  <si>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</si>
  <si>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</si>
  <si>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</si>
  <si>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</si>
  <si>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</si>
  <si>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</si>
  <si>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</si>
  <si>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</si>
  <si>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</si>
  <si>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</si>
  <si>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</si>
  <si>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</si>
  <si>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</si>
  <si>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</si>
  <si>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</si>
  <si>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</si>
  <si>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</si>
  <si>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</si>
  <si>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</si>
  <si>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</si>
  <si>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</si>
  <si>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</si>
  <si>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</si>
  <si>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</si>
  <si>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</si>
  <si>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</si>
  <si>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</si>
  <si>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</si>
  <si>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</si>
  <si>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</si>
  <si>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</si>
  <si>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</si>
  <si>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</si>
  <si>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</si>
  <si>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</si>
  <si>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</si>
  <si>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</si>
  <si>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</si>
  <si>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</si>
  <si>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</si>
  <si>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</si>
  <si>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</si>
  <si>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</si>
  <si>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</si>
  <si>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</si>
  <si>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</si>
  <si>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</si>
  <si>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</si>
  <si>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</si>
  <si>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</si>
  <si>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</si>
  <si>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</si>
  <si>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</si>
  <si>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</si>
  <si>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</si>
  <si>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</si>
  <si>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</si>
  <si>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</si>
  <si>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</si>
  <si>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</si>
  <si>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</si>
  <si>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</si>
  <si>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</si>
  <si>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</si>
  <si>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</si>
  <si>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</si>
  <si>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</si>
  <si>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</si>
  <si>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</si>
  <si>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</si>
  <si>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</si>
  <si>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</si>
  <si>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</si>
  <si>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</si>
  <si>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</si>
  <si>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</si>
  <si>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</si>
  <si>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</si>
  <si>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</si>
  <si>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</si>
  <si>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</si>
  <si>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</si>
  <si>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</si>
  <si>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</si>
  <si>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</si>
  <si>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</si>
  <si>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</si>
  <si>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</si>
  <si>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</si>
  <si>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</si>
  <si>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</si>
  <si>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</si>
  <si>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</si>
  <si>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</si>
  <si>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</si>
  <si>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</si>
  <si>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</si>
  <si>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</si>
  <si>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</si>
  <si>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</si>
  <si>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</si>
  <si>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</si>
  <si>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</si>
  <si>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</si>
  <si>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</si>
  <si>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</si>
  <si>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</si>
  <si>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</si>
  <si>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</si>
  <si>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</si>
  <si>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</si>
  <si>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</si>
  <si>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</si>
  <si>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</si>
  <si>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</si>
  <si>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</si>
  <si>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</si>
  <si>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</si>
  <si>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</si>
  <si>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</si>
  <si>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</si>
  <si>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</si>
  <si>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</si>
  <si>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</si>
  <si>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</si>
  <si>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</si>
  <si>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</si>
  <si>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</si>
  <si>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</si>
  <si>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</si>
  <si>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</si>
  <si>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</si>
  <si>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</si>
  <si>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</si>
  <si>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</si>
  <si>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</si>
  <si>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</si>
  <si>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</si>
  <si>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</si>
  <si>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</si>
  <si>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</si>
  <si>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</si>
  <si>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</si>
  <si>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</si>
  <si>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</si>
  <si>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</si>
  <si>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</si>
  <si>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</si>
  <si>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</si>
  <si>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</si>
  <si>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</si>
  <si>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</si>
  <si>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</si>
  <si>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</si>
  <si>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</si>
  <si>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</si>
  <si>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</si>
  <si>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</si>
  <si>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</si>
  <si>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</si>
  <si>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</si>
  <si>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</si>
  <si>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</si>
  <si>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</si>
  <si>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</si>
  <si>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</si>
  <si>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</si>
  <si>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</si>
  <si>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</si>
  <si>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</si>
  <si>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</si>
  <si>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</si>
  <si>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</si>
  <si>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</si>
  <si>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</si>
  <si>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</si>
  <si>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</si>
  <si>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</si>
  <si>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</si>
  <si>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</si>
  <si>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</si>
  <si>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</si>
  <si>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</si>
  <si>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</si>
  <si>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</si>
  <si>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</si>
  <si>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</si>
  <si>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</si>
  <si>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</si>
  <si>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</si>
  <si>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</si>
  <si>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</si>
  <si>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</si>
  <si>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</si>
  <si>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</si>
  <si>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</si>
  <si>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</si>
  <si>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</si>
  <si>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</si>
  <si>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</si>
  <si>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</si>
  <si>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</si>
  <si>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</si>
  <si>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</si>
  <si>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</si>
  <si>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</si>
  <si>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</si>
  <si>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</si>
  <si>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</si>
  <si>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</si>
  <si>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</si>
  <si>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</si>
  <si>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</si>
  <si>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</si>
  <si>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</si>
  <si>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</si>
  <si>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</si>
  <si>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</si>
  <si>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</si>
  <si>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</si>
  <si>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</si>
  <si>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</si>
  <si>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</si>
  <si>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</si>
  <si>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</si>
  <si>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</si>
  <si>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</si>
  <si>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</si>
  <si>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</si>
  <si>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</si>
  <si>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</si>
  <si>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</si>
  <si>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</si>
  <si>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</si>
  <si>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</si>
  <si>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</si>
  <si>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</si>
  <si>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</si>
  <si>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</si>
  <si>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</si>
  <si>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</si>
  <si>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</si>
  <si>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</si>
  <si>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</si>
  <si>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</si>
  <si>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</si>
  <si>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</si>
  <si>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</si>
  <si>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</si>
  <si>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</si>
  <si>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</si>
  <si>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</si>
  <si>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</si>
  <si>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</si>
  <si>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</si>
  <si>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</si>
  <si>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</si>
  <si>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</si>
  <si>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</si>
  <si>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</si>
  <si>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</si>
  <si>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</si>
  <si>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</si>
  <si>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</si>
  <si>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</si>
  <si>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</si>
  <si>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</si>
  <si>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</si>
  <si>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</si>
  <si>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</si>
  <si>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</si>
  <si>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</si>
  <si>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</si>
  <si>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</si>
  <si>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</si>
  <si>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</si>
  <si>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</si>
  <si>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</si>
  <si>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</si>
  <si>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</si>
  <si>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</si>
  <si>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</si>
  <si>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</si>
  <si>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</si>
  <si>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</si>
  <si>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</si>
  <si>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</si>
  <si>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</si>
  <si>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</si>
  <si>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</si>
  <si>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</si>
  <si>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</si>
  <si>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</si>
  <si>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</si>
  <si>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</si>
  <si>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</si>
  <si>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</si>
  <si>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</si>
  <si>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</si>
  <si>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</si>
  <si>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</si>
  <si>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</si>
  <si>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</si>
  <si>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</si>
  <si>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</si>
  <si>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</si>
  <si>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</si>
  <si>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</si>
  <si>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</si>
  <si>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</si>
  <si>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</si>
  <si>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</si>
  <si>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</si>
  <si>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</si>
  <si>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</si>
  <si>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</si>
  <si>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</si>
  <si>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</si>
  <si>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</si>
  <si>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</si>
  <si>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</si>
  <si>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</si>
  <si>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</si>
  <si>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</si>
  <si>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</si>
  <si>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</si>
  <si>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</si>
  <si>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</si>
  <si>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</si>
  <si>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</si>
  <si>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</si>
  <si>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</si>
  <si>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</si>
  <si>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</si>
  <si>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</si>
  <si>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</si>
  <si>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</si>
  <si>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</si>
  <si>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</si>
  <si>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</si>
  <si>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</si>
  <si>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</si>
  <si>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</si>
  <si>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</si>
  <si>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</si>
  <si>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</si>
  <si>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</si>
  <si>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</si>
  <si>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</si>
  <si>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</si>
  <si>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</si>
  <si>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</si>
  <si>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</si>
  <si>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</si>
  <si>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</si>
  <si>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</si>
  <si>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</si>
  <si>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</si>
  <si>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</si>
  <si>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</si>
  <si>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</si>
  <si>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</si>
  <si>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</si>
  <si>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</si>
  <si>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</si>
  <si>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</si>
  <si>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</si>
  <si>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</si>
  <si>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</si>
  <si>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</si>
  <si>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</si>
  <si>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</si>
  <si>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</si>
  <si>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</si>
  <si>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</si>
  <si>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</si>
  <si>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</si>
  <si>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</si>
  <si>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</si>
  <si>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</si>
  <si>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</si>
  <si>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</si>
  <si>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</si>
  <si>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</si>
  <si>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</si>
  <si>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</si>
  <si>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</si>
  <si>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</si>
  <si>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</si>
  <si>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</si>
  <si>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</si>
  <si>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</si>
  <si>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</si>
  <si>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</si>
  <si>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</si>
  <si>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</si>
  <si>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</si>
  <si>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</si>
  <si>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</si>
  <si>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</si>
  <si>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</si>
  <si>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</si>
  <si>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</si>
  <si>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</si>
  <si>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</si>
  <si>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</si>
  <si>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</si>
  <si>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</si>
  <si>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</si>
  <si>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</si>
  <si>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</si>
  <si>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</si>
  <si>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</si>
  <si>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</si>
  <si>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</si>
  <si>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</si>
  <si>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</si>
  <si>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</si>
  <si>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</si>
  <si>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</si>
  <si>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</si>
  <si>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</si>
  <si>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</si>
  <si>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</si>
  <si>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</si>
  <si>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</si>
  <si>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</si>
  <si>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</si>
  <si>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</si>
  <si>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</si>
  <si>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</si>
  <si>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</si>
  <si>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</si>
  <si>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</si>
  <si>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</si>
  <si>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</si>
  <si>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</si>
  <si>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</si>
  <si>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</si>
  <si>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</si>
  <si>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</si>
  <si>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</si>
  <si>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</si>
  <si>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</si>
  <si>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</si>
  <si>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</si>
  <si>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</si>
  <si>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</si>
  <si>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</si>
  <si>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</si>
  <si>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</si>
  <si>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</si>
  <si>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</si>
  <si>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</si>
  <si>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</si>
  <si>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</si>
  <si>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</si>
  <si>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</si>
  <si>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</si>
  <si>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</si>
  <si>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</si>
  <si>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</si>
  <si>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</si>
  <si>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</si>
  <si>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</si>
  <si>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</si>
  <si>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</si>
  <si>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</si>
  <si>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</si>
  <si>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</si>
  <si>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</si>
  <si>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</si>
  <si>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</si>
  <si>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</si>
  <si>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</si>
  <si>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</si>
  <si>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</si>
  <si>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</si>
  <si>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</si>
  <si>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</si>
  <si>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</si>
  <si>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</si>
  <si>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</si>
  <si>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</si>
  <si>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</si>
  <si>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</si>
  <si>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</si>
  <si>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</si>
  <si>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</si>
  <si>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</si>
  <si>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</si>
  <si>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</si>
  <si>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</si>
  <si>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</si>
  <si>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</si>
  <si>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</si>
  <si>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</si>
  <si>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</si>
  <si>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</si>
  <si>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</si>
  <si>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</si>
  <si>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</si>
  <si>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</si>
  <si>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</si>
  <si>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</si>
  <si>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</si>
  <si>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</si>
  <si>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</si>
  <si>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</si>
  <si>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</si>
  <si>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</si>
  <si>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</si>
  <si>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</si>
  <si>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</si>
  <si>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</si>
  <si>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</si>
  <si>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</si>
  <si>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</si>
  <si>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</si>
  <si>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</si>
  <si>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</si>
  <si>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</si>
  <si>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</si>
  <si>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</si>
  <si>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</si>
  <si>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</si>
  <si>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</si>
  <si>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</si>
  <si>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</si>
  <si>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</si>
  <si>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</si>
  <si>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</si>
  <si>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</si>
  <si>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</si>
  <si>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</si>
  <si>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</si>
  <si>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</si>
  <si>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</si>
  <si>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</si>
  <si>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</si>
  <si>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</si>
  <si>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</si>
  <si>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</si>
  <si>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</si>
  <si>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</si>
  <si>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</si>
  <si>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</si>
  <si>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</si>
  <si>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</si>
  <si>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</si>
  <si>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</si>
  <si>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</si>
  <si>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</si>
  <si>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</si>
  <si>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</si>
  <si>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</si>
  <si>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</si>
  <si>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</si>
  <si>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</si>
  <si>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</si>
  <si>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</si>
  <si>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</si>
  <si>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</si>
  <si>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</si>
  <si>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</si>
  <si>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</si>
  <si>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</si>
  <si>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</si>
  <si>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</si>
  <si>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</si>
  <si>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</si>
  <si>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</si>
  <si>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</si>
  <si>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</si>
  <si>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</si>
  <si>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</si>
  <si>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</si>
  <si>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</si>
  <si>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</si>
  <si>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</si>
  <si>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</si>
  <si>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</si>
  <si>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</si>
  <si>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</si>
  <si>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</si>
  <si>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</si>
  <si>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</si>
  <si>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</si>
  <si>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</si>
  <si>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</si>
  <si>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</si>
  <si>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</si>
  <si>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</si>
  <si>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</si>
  <si>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</si>
  <si>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</si>
  <si>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</si>
  <si>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</si>
  <si>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</si>
  <si>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</si>
  <si>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</si>
  <si>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</si>
  <si>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</si>
  <si>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</si>
  <si>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</si>
  <si>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</si>
  <si>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</si>
  <si>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</si>
  <si>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</si>
  <si>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</si>
  <si>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</si>
  <si>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</si>
  <si>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</si>
  <si>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</si>
  <si>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</si>
  <si>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</si>
  <si>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</si>
  <si>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</si>
  <si>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</si>
  <si>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</si>
  <si>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</si>
  <si>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</si>
  <si>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</si>
  <si>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</si>
  <si>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</si>
  <si>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</si>
  <si>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</si>
  <si>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</si>
  <si>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</si>
  <si>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</si>
  <si>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</si>
  <si>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</si>
  <si>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</si>
  <si>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</si>
  <si>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</si>
  <si>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</si>
  <si>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</si>
  <si>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</si>
  <si>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</si>
  <si>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</si>
  <si>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</si>
  <si>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</si>
  <si>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</si>
  <si>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</si>
  <si>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</si>
  <si>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</si>
  <si>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</si>
  <si>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</si>
  <si>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</si>
  <si>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</si>
  <si>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</si>
  <si>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</si>
  <si>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</si>
  <si>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</si>
  <si>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</si>
  <si>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</si>
  <si>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</si>
  <si>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</si>
  <si>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</si>
  <si>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</si>
  <si>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</si>
  <si>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</si>
  <si>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</si>
  <si>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</si>
  <si>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</si>
  <si>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</si>
  <si>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</si>
  <si>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</si>
  <si>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</si>
  <si>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</si>
  <si>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</si>
  <si>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</si>
  <si>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</si>
  <si>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</si>
  <si>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</si>
  <si>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</si>
  <si>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</si>
  <si>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</si>
  <si>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</si>
  <si>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</si>
  <si>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</si>
  <si>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</si>
  <si>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</si>
  <si>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</si>
  <si>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</si>
  <si>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</si>
  <si>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</si>
  <si>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</si>
  <si>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</si>
  <si>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</si>
  <si>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</si>
  <si>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</si>
  <si>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</si>
  <si>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</si>
  <si>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</si>
  <si>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</si>
  <si>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</si>
  <si>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</si>
  <si>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</si>
  <si>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</si>
  <si>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</si>
  <si>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</si>
  <si>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</si>
  <si>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</si>
  <si>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</si>
  <si>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</si>
  <si>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</si>
  <si>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</si>
  <si>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</si>
  <si>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</si>
  <si>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</si>
  <si>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</si>
  <si>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</si>
  <si>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</si>
  <si>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</si>
  <si>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</si>
  <si>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</si>
  <si>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</si>
  <si>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</si>
  <si>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</si>
  <si>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</si>
  <si>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</si>
  <si>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</si>
  <si>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</si>
  <si>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</si>
  <si>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</si>
  <si>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</si>
  <si>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</si>
  <si>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</si>
  <si>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</si>
  <si>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</si>
  <si>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</si>
  <si>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</si>
  <si>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</si>
  <si>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</si>
  <si>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</si>
  <si>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</si>
  <si>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</si>
  <si>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</si>
  <si>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</si>
  <si>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</si>
  <si>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</si>
  <si>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</si>
  <si>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</si>
  <si>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</si>
  <si>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</si>
  <si>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</si>
  <si>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</si>
  <si>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</si>
  <si>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</si>
  <si>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</si>
  <si>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</si>
  <si>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</si>
  <si>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</si>
  <si>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</si>
  <si>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</si>
  <si>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</si>
  <si>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</si>
  <si>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</si>
  <si>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</si>
  <si>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</si>
  <si>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</si>
  <si>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</si>
  <si>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</si>
  <si>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</si>
  <si>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</si>
  <si>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</si>
  <si>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</si>
  <si>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</si>
  <si>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</si>
  <si>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</si>
  <si>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</si>
  <si>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</si>
  <si>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</si>
  <si>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</si>
  <si>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</si>
  <si>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</si>
  <si>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</si>
  <si>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</si>
  <si>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</si>
  <si>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</si>
  <si>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</si>
  <si>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</si>
  <si>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</si>
  <si>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</si>
  <si>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</si>
  <si>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</si>
  <si>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</si>
  <si>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</si>
  <si>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</si>
  <si>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</si>
  <si>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</si>
  <si>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</si>
  <si>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</si>
  <si>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</si>
  <si>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</si>
  <si>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</si>
  <si>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</si>
  <si>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</si>
  <si>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</si>
  <si>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</si>
  <si>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</si>
  <si>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</si>
  <si>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</si>
  <si>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</si>
  <si>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</si>
  <si>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</si>
  <si>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</si>
  <si>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</si>
  <si>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</si>
  <si>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</si>
  <si>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</si>
  <si>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</si>
  <si>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</si>
  <si>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</si>
  <si>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</si>
  <si>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</si>
  <si>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</si>
  <si>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</si>
  <si>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</si>
  <si>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</si>
  <si>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</si>
  <si>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</si>
  <si>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</si>
  <si>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</si>
  <si>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</si>
  <si>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</si>
  <si>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</si>
  <si>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</si>
  <si>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</si>
  <si>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</si>
  <si>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</si>
  <si>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</si>
  <si>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</si>
  <si>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</si>
  <si>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</si>
  <si>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</si>
  <si>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</si>
  <si>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</si>
  <si>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</si>
  <si>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</si>
  <si>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</si>
  <si>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</si>
  <si>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</si>
  <si>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</si>
  <si>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</si>
  <si>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</si>
  <si>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</si>
  <si>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</si>
  <si>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</si>
  <si>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</si>
  <si>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</si>
  <si>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</si>
  <si>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</si>
  <si>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</si>
  <si>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</si>
  <si>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</si>
  <si>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</si>
  <si>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</si>
  <si>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</si>
  <si>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</si>
  <si>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</si>
  <si>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</si>
  <si>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</si>
  <si>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</si>
  <si>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</si>
  <si>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</si>
  <si>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</si>
  <si>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</si>
  <si>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</si>
  <si>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</si>
  <si>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</si>
  <si>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</si>
  <si>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</si>
  <si>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</si>
  <si>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</si>
  <si>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</si>
  <si>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</si>
  <si>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</si>
  <si>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</si>
  <si>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</si>
  <si>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</si>
  <si>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</si>
  <si>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</si>
  <si>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</si>
  <si>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</si>
  <si>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</si>
  <si>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</si>
  <si>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</si>
  <si>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</si>
  <si>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</si>
  <si>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</si>
  <si>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</si>
  <si>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</si>
  <si>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</si>
  <si>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</si>
  <si>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</si>
  <si>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</si>
  <si>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</si>
  <si>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</si>
  <si>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</si>
  <si>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</si>
  <si>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</si>
  <si>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</si>
  <si>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</si>
  <si>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</si>
  <si>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</si>
  <si>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</si>
  <si>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</si>
  <si>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</si>
  <si>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</si>
  <si>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</si>
  <si>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</si>
  <si>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</si>
  <si>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</si>
  <si>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</si>
  <si>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</si>
  <si>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</si>
  <si>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</si>
  <si>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</si>
  <si>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</si>
  <si>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</si>
  <si>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</si>
  <si>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</si>
  <si>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</si>
  <si>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</si>
  <si>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</si>
  <si>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</si>
  <si>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</si>
  <si>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</si>
  <si>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</si>
  <si>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</si>
  <si>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</si>
  <si>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</si>
  <si>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</si>
  <si>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</si>
  <si>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</si>
  <si>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</si>
  <si>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</si>
  <si>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</si>
  <si>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</si>
  <si>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</si>
  <si>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</si>
  <si>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</si>
  <si>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</si>
  <si>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</si>
  <si>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</si>
  <si>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</si>
  <si>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</si>
  <si>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</si>
  <si>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</si>
  <si>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</si>
  <si>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</si>
  <si>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</si>
  <si>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</si>
  <si>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</si>
  <si>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</si>
  <si>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</si>
  <si>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</si>
  <si>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</si>
  <si>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</si>
  <si>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</si>
  <si>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</si>
  <si>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</si>
  <si>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</si>
  <si>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</si>
  <si>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</si>
  <si>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</si>
  <si>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</si>
  <si>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</si>
  <si>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</si>
  <si>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</si>
  <si>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</si>
  <si>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</si>
  <si>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</si>
  <si>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</si>
  <si>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</si>
  <si>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</si>
  <si>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</si>
  <si>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</si>
  <si>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</si>
  <si>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</si>
  <si>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</si>
  <si>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</si>
  <si>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</si>
  <si>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</si>
  <si>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</si>
  <si>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</si>
  <si>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</si>
  <si>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</si>
  <si>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</si>
  <si>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</si>
  <si>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</si>
  <si>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</si>
  <si>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</si>
  <si>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</si>
  <si>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</si>
  <si>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</si>
  <si>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</si>
  <si>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</si>
  <si>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</si>
  <si>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</si>
  <si>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</si>
  <si>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</si>
  <si>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</si>
  <si>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</si>
  <si>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</si>
  <si>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</si>
  <si>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</si>
  <si>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</si>
  <si>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</si>
  <si>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</si>
  <si>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</si>
  <si>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</si>
  <si>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</si>
  <si>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</si>
  <si>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</si>
  <si>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</si>
  <si>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</si>
  <si>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</si>
  <si>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</si>
  <si>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</si>
  <si>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</si>
  <si>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</si>
  <si>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</si>
  <si>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</si>
  <si>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</si>
  <si>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</si>
  <si>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</si>
  <si>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</si>
  <si>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</si>
  <si>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</si>
  <si>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</si>
  <si>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</si>
  <si>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</si>
  <si>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</si>
  <si>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</si>
  <si>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</si>
  <si>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</si>
  <si>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</si>
  <si>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</si>
  <si>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</si>
  <si>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</si>
  <si>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</si>
  <si>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</si>
  <si>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</si>
  <si>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</si>
  <si>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</si>
  <si>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</si>
  <si>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</si>
  <si>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</si>
  <si>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</si>
  <si>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</si>
  <si>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</si>
  <si>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</si>
  <si>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</si>
  <si>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</si>
  <si>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</si>
  <si>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</si>
  <si>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</si>
  <si>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</si>
  <si>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</si>
  <si>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</si>
  <si>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</si>
  <si>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</si>
  <si>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</si>
  <si>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</si>
  <si>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</si>
  <si>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</si>
  <si>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</si>
  <si>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</si>
  <si>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</si>
  <si>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</si>
  <si>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</si>
  <si>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</si>
  <si>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</si>
  <si>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</si>
  <si>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</si>
  <si>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</si>
  <si>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</si>
  <si>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</si>
  <si>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</si>
  <si>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</si>
  <si>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</si>
  <si>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</si>
  <si>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</si>
  <si>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</si>
  <si>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</si>
  <si>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</si>
  <si>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</si>
  <si>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</si>
  <si>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</si>
  <si>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</si>
  <si>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</si>
  <si>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</si>
  <si>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</si>
  <si>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</si>
  <si>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</si>
  <si>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</si>
  <si>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</si>
  <si>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</si>
  <si>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</si>
  <si>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</si>
  <si>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</si>
  <si>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</si>
  <si>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</si>
  <si>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</si>
  <si>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</si>
  <si>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</si>
  <si>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</si>
  <si>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</si>
  <si>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</si>
  <si>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</si>
  <si>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</si>
  <si>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</si>
  <si>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</si>
  <si>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</si>
  <si>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</si>
  <si>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</si>
  <si>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</si>
  <si>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</si>
  <si>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</si>
  <si>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</si>
  <si>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</si>
  <si>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</si>
  <si>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</si>
  <si>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</si>
  <si>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</si>
  <si>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</si>
  <si>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</si>
  <si>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</si>
  <si>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</si>
  <si>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</si>
  <si>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</si>
  <si>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</si>
  <si>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</si>
  <si>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</si>
  <si>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</si>
  <si>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</si>
  <si>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</si>
  <si>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</si>
  <si>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</si>
  <si>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</si>
  <si>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</si>
  <si>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</si>
  <si>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</si>
  <si>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</si>
  <si>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</si>
  <si>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</si>
  <si>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</si>
  <si>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</si>
  <si>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</si>
  <si>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</si>
  <si>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</si>
  <si>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</si>
  <si>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</si>
  <si>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</si>
  <si>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</si>
  <si>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</si>
  <si>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</si>
  <si>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</si>
  <si>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</si>
  <si>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</si>
  <si>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</si>
  <si>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</si>
  <si>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</si>
  <si>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</si>
  <si>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</si>
  <si>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</si>
  <si>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</si>
  <si>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</si>
  <si>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</si>
  <si>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</si>
  <si>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</si>
  <si>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</si>
  <si>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</si>
  <si>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</si>
  <si>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</si>
  <si>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</si>
  <si>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</si>
  <si>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</si>
  <si>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</si>
  <si>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</si>
  <si>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</si>
  <si>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</si>
  <si>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</si>
  <si>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</si>
  <si>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</si>
  <si>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</si>
  <si>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</si>
  <si>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</si>
  <si>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</si>
  <si>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</si>
  <si>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</si>
  <si>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</si>
  <si>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</si>
  <si>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</si>
  <si>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</si>
  <si>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</si>
  <si>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</si>
  <si>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</si>
  <si>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</si>
  <si>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</si>
  <si>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</si>
  <si>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</si>
  <si>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</si>
  <si>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</si>
  <si>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</si>
  <si>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</si>
  <si>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</si>
  <si>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</si>
  <si>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</si>
  <si>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</si>
  <si>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</si>
  <si>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</si>
  <si>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</si>
  <si>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</si>
  <si>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</si>
  <si>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</si>
  <si>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</si>
  <si>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</si>
  <si>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</si>
  <si>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</si>
  <si>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</si>
  <si>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</si>
  <si>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</si>
  <si>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</si>
  <si>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</si>
  <si>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</si>
  <si>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</si>
  <si>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</si>
  <si>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</si>
  <si>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</si>
  <si>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</si>
  <si>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</si>
  <si>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</si>
  <si>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</si>
  <si>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</si>
  <si>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</si>
  <si>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</si>
  <si>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</si>
  <si>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</si>
  <si>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</si>
  <si>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</si>
  <si>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</si>
  <si>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</si>
  <si>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</si>
  <si>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</si>
  <si>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</si>
  <si>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</si>
  <si>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</si>
  <si>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</si>
  <si>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</si>
  <si>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</si>
  <si>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</si>
  <si>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</si>
  <si>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</si>
  <si>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</si>
  <si>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</si>
  <si>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</si>
  <si>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</si>
  <si>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</si>
  <si>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</si>
  <si>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</si>
  <si>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</si>
  <si>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</si>
  <si>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</si>
  <si>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</si>
  <si>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</si>
  <si>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</si>
  <si>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</si>
  <si>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</si>
  <si>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</si>
  <si>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</si>
  <si>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</si>
  <si>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</si>
  <si>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</si>
  <si>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</si>
  <si>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</si>
  <si>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</si>
  <si>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</si>
  <si>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</si>
  <si>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</si>
  <si>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</si>
  <si>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</si>
  <si>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</si>
  <si>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</si>
  <si>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</si>
  <si>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</si>
  <si>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</si>
  <si>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</si>
  <si>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</si>
  <si>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</si>
  <si>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</si>
  <si>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</si>
  <si>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</si>
  <si>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</si>
  <si>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</si>
  <si>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</si>
  <si>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</si>
  <si>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</si>
  <si>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</si>
  <si>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</si>
  <si>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</si>
  <si>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</si>
  <si>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</si>
  <si>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</si>
  <si>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</si>
  <si>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</si>
  <si>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</si>
  <si>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</si>
  <si>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</si>
  <si>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</si>
  <si>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</si>
  <si>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</si>
  <si>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</si>
  <si>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</si>
  <si>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</si>
  <si>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</si>
  <si>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</si>
  <si>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</si>
  <si>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</si>
  <si>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</si>
  <si>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</si>
  <si>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</si>
  <si>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</si>
  <si>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</si>
  <si>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</si>
  <si>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</si>
  <si>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</si>
  <si>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</si>
  <si>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</si>
  <si>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</si>
  <si>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</si>
  <si>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</si>
  <si>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</si>
  <si>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</si>
  <si>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</si>
  <si>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</si>
  <si>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</si>
  <si>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</si>
  <si>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</si>
  <si>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</si>
  <si>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</si>
  <si>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</si>
  <si>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</si>
  <si>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</si>
  <si>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</si>
  <si>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</si>
  <si>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</si>
  <si>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</si>
  <si>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</si>
  <si>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</si>
  <si>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</si>
  <si>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</si>
  <si>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</si>
  <si>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</si>
  <si>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</si>
  <si>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</si>
  <si>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</si>
  <si>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</si>
  <si>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</si>
  <si>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</si>
  <si>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</si>
  <si>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</si>
  <si>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</si>
  <si>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</si>
  <si>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</si>
  <si>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</si>
  <si>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</si>
  <si>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</si>
  <si>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</si>
  <si>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</si>
  <si>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</si>
  <si>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</si>
  <si>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</si>
  <si>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</si>
  <si>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</si>
  <si>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</si>
  <si>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</si>
  <si>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</si>
  <si>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</si>
  <si>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</si>
  <si>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</si>
  <si>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</si>
  <si>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</si>
  <si>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</si>
  <si>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</si>
  <si>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</si>
  <si>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</si>
  <si>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</si>
  <si>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</si>
  <si>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</si>
  <si>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</si>
  <si>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</si>
  <si>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</si>
  <si>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</si>
  <si>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</si>
  <si>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</si>
  <si>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</si>
  <si>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</si>
  <si>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</si>
  <si>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</si>
  <si>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</si>
  <si>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</si>
  <si>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</si>
  <si>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</si>
  <si>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</si>
  <si>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</si>
  <si>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</si>
  <si>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</si>
  <si>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</si>
  <si>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</si>
  <si>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</si>
  <si>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</si>
  <si>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</si>
  <si>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</si>
  <si>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</si>
  <si>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</si>
  <si>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</si>
  <si>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</si>
  <si>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</si>
  <si>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</si>
  <si>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</si>
  <si>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</si>
  <si>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</si>
  <si>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</si>
  <si>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</si>
  <si>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</si>
  <si>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</si>
  <si>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</si>
  <si>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</si>
  <si>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</si>
  <si>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</si>
  <si>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</si>
  <si>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</si>
  <si>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</si>
  <si>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</si>
  <si>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</si>
  <si>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</si>
  <si>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</si>
  <si>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</si>
  <si>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</si>
  <si>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</si>
  <si>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</si>
  <si>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</si>
  <si>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</si>
  <si>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</si>
  <si>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</si>
  <si>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</si>
  <si>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</si>
  <si>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</si>
  <si>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</si>
  <si>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</si>
  <si>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</si>
  <si>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</si>
  <si>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</si>
  <si>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</si>
  <si>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</si>
  <si>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</si>
  <si>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</si>
  <si>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</si>
  <si>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</si>
  <si>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</si>
  <si>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</si>
  <si>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</si>
  <si>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</si>
  <si>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</si>
  <si>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</si>
  <si>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</si>
  <si>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</si>
  <si>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</si>
  <si>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</si>
  <si>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</si>
  <si>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</si>
  <si>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</si>
  <si>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</si>
  <si>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</si>
  <si>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</si>
  <si>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</si>
  <si>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</si>
  <si>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</si>
  <si>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</si>
  <si>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</si>
  <si>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</si>
  <si>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</si>
  <si>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</si>
  <si>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</si>
  <si>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</si>
  <si>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</si>
  <si>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</si>
  <si>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</si>
  <si>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</si>
  <si>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</si>
  <si>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</si>
  <si>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</si>
  <si>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</si>
  <si>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</si>
  <si>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</si>
  <si>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</si>
  <si>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</si>
  <si>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</si>
  <si>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</si>
  <si>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</si>
  <si>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</si>
  <si>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</si>
  <si>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</si>
  <si>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</si>
  <si>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</si>
  <si>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</si>
  <si>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</si>
  <si>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</si>
  <si>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</si>
  <si>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</si>
  <si>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</si>
  <si>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</si>
  <si>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</si>
  <si>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</si>
  <si>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</si>
  <si>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</si>
  <si>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</si>
  <si>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</si>
  <si>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</si>
  <si>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</si>
  <si>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</si>
  <si>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</si>
  <si>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</si>
  <si>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</si>
  <si>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</si>
  <si>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</si>
  <si>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</si>
  <si>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</si>
  <si>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</si>
  <si>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</si>
  <si>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</si>
  <si>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</si>
  <si>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</si>
  <si>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</si>
  <si>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</si>
  <si>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</si>
  <si>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</si>
  <si>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</si>
  <si>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</si>
  <si>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</si>
  <si>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</si>
  <si>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</si>
  <si>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</si>
  <si>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</si>
  <si>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</si>
  <si>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</si>
  <si>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</si>
  <si>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</si>
  <si>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</si>
  <si>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</si>
  <si>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</si>
  <si>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</si>
  <si>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</si>
  <si>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</si>
  <si>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</si>
  <si>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</si>
  <si>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</si>
  <si>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</si>
  <si>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</si>
  <si>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</si>
  <si>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</si>
  <si>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</si>
  <si>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</si>
  <si>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</si>
  <si>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</si>
  <si>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</si>
  <si>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</si>
  <si>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</si>
  <si>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</si>
  <si>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</si>
  <si>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</si>
  <si>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</si>
  <si>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</si>
  <si>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</si>
  <si>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</si>
  <si>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</si>
  <si>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</si>
  <si>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</si>
  <si>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</si>
  <si>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</si>
  <si>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</si>
  <si>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</si>
  <si>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</si>
  <si>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</si>
  <si>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</si>
  <si>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</si>
  <si>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</si>
  <si>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</si>
  <si>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</si>
  <si>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</si>
  <si>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</si>
  <si>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</si>
  <si>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</si>
  <si>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</si>
  <si>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</si>
  <si>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</si>
  <si>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</si>
  <si>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</si>
  <si>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</si>
  <si>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</si>
  <si>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</si>
  <si>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</si>
  <si>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</si>
  <si>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</si>
  <si>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</si>
  <si>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</si>
  <si>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</si>
  <si>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</si>
  <si>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</si>
  <si>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</si>
  <si>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</si>
  <si>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</si>
  <si>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</si>
  <si>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</si>
  <si>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</si>
  <si>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</si>
  <si>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</si>
  <si>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</si>
  <si>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</si>
  <si>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</si>
  <si>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</si>
  <si>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</si>
  <si>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</si>
  <si>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</si>
  <si>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</si>
  <si>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</si>
  <si>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</si>
  <si>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</si>
  <si>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</si>
  <si>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</si>
  <si>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</si>
  <si>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</si>
  <si>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</si>
  <si>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</si>
  <si>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</si>
  <si>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</si>
  <si>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</si>
  <si>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</si>
  <si>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</si>
  <si>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</si>
  <si>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</si>
  <si>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</si>
  <si>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</si>
  <si>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</si>
  <si>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</si>
  <si>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</si>
  <si>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</si>
  <si>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</si>
  <si>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</si>
  <si>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</si>
  <si>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</si>
  <si>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</si>
  <si>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</si>
  <si>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</si>
  <si>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</si>
  <si>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</si>
  <si>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</si>
  <si>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</si>
  <si>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</si>
  <si>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</si>
  <si>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</si>
  <si>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</si>
  <si>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</si>
  <si>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</si>
  <si>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</si>
  <si>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</si>
  <si>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</si>
  <si>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</si>
  <si>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</si>
  <si>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</si>
  <si>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</si>
  <si>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</si>
  <si>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</si>
  <si>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</si>
  <si>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</si>
  <si>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</si>
  <si>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</si>
  <si>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</si>
  <si>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</si>
  <si>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</si>
  <si>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</si>
  <si>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</si>
  <si>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</si>
  <si>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</si>
  <si>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</si>
  <si>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</si>
  <si>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</si>
  <si>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</si>
  <si>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</si>
  <si>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</si>
  <si>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</si>
  <si>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</si>
  <si>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</si>
  <si>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</si>
  <si>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</si>
  <si>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</si>
  <si>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</si>
  <si>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</si>
  <si>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</si>
  <si>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</si>
  <si>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</si>
  <si>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</si>
  <si>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</si>
  <si>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</si>
  <si>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</si>
  <si>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</si>
  <si>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</si>
  <si>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</si>
  <si>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</si>
  <si>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</si>
  <si>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</si>
  <si>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</si>
  <si>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</si>
  <si>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</si>
  <si>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</si>
  <si>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</si>
  <si>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</si>
  <si>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</si>
  <si>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</si>
  <si>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</si>
  <si>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</si>
  <si>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</si>
  <si>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</si>
  <si>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</si>
  <si>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</si>
  <si>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</si>
  <si>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</si>
  <si>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</si>
  <si>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</si>
  <si>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</si>
  <si>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</si>
  <si>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</si>
  <si>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</si>
  <si>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</si>
  <si>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</si>
  <si>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</si>
  <si>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</si>
  <si>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</si>
  <si>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</si>
  <si>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</si>
  <si>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</si>
  <si>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</si>
  <si>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</si>
  <si>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</si>
  <si>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</si>
  <si>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</si>
  <si>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</si>
  <si>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</si>
  <si>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</si>
  <si>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</si>
  <si>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</si>
  <si>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</si>
  <si>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</si>
  <si>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</si>
  <si>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</si>
  <si>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</si>
  <si>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</si>
  <si>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</si>
  <si>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</si>
  <si>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</si>
  <si>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</si>
  <si>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</si>
  <si>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</si>
  <si>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</si>
  <si>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</si>
  <si>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</si>
  <si>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</si>
  <si>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</si>
  <si>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</si>
  <si>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</si>
  <si>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</si>
  <si>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</si>
  <si>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</si>
  <si>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</si>
  <si>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</si>
  <si>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</si>
  <si>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</si>
  <si>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</si>
  <si>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</si>
  <si>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</si>
  <si>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</si>
  <si>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</si>
  <si>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</si>
  <si>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</si>
  <si>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</si>
  <si>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</si>
  <si>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</si>
  <si>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</si>
  <si>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</si>
  <si>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</si>
  <si>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</si>
  <si>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</si>
  <si>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</si>
  <si>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</si>
  <si>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</si>
  <si>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</si>
  <si>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</si>
  <si>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</si>
  <si>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</si>
  <si>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</si>
  <si>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</si>
  <si>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</si>
  <si>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</si>
  <si>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</si>
  <si>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</si>
  <si>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</si>
  <si>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</si>
  <si>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</si>
  <si>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</si>
  <si>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</si>
  <si>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</si>
  <si>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</si>
  <si>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</si>
  <si>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</si>
  <si>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</si>
  <si>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</si>
  <si>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</si>
  <si>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</si>
  <si>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</si>
  <si>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</si>
  <si>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</si>
  <si>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</si>
  <si>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</si>
  <si>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</si>
  <si>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</si>
  <si>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</si>
  <si>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</si>
  <si>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</si>
  <si>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</si>
  <si>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</si>
  <si>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</si>
  <si>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</si>
  <si>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</si>
  <si>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</si>
  <si>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</si>
  <si>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</si>
  <si>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</si>
  <si>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</si>
  <si>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</si>
  <si>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</si>
  <si>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</si>
  <si>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</si>
  <si>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</si>
  <si>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</si>
  <si>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</si>
  <si>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</si>
  <si>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</si>
  <si>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</si>
  <si>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</si>
  <si>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</si>
  <si>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</si>
  <si>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</si>
  <si>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</si>
  <si>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</si>
  <si>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</si>
  <si>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</si>
  <si>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</si>
  <si>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</si>
  <si>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</si>
  <si>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</si>
  <si>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</si>
  <si>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</si>
  <si>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</si>
  <si>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</si>
  <si>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</si>
  <si>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</si>
  <si>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</si>
  <si>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</si>
  <si>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</si>
  <si>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</si>
  <si>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</si>
  <si>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</si>
  <si>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</si>
  <si>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</si>
  <si>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</si>
  <si>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</si>
  <si>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</si>
  <si>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</si>
  <si>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</si>
  <si>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</si>
  <si>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</si>
  <si>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</si>
  <si>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</si>
  <si>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</si>
  <si>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</si>
  <si>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</si>
  <si>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</si>
  <si>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</si>
  <si>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</si>
  <si>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</si>
  <si>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</si>
  <si>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</si>
  <si>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</si>
  <si>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</si>
  <si>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</si>
  <si>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</si>
  <si>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</si>
  <si>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</si>
  <si>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</si>
  <si>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</si>
  <si>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</si>
  <si>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</si>
  <si>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</si>
  <si>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</si>
  <si>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</si>
  <si>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</si>
  <si>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</si>
  <si>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</si>
  <si>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</si>
  <si>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</si>
  <si>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</si>
  <si>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</si>
  <si>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</si>
  <si>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</si>
  <si>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</si>
  <si>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</si>
  <si>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</si>
  <si>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</si>
  <si>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</si>
  <si>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</si>
  <si>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</si>
  <si>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</si>
  <si>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</si>
  <si>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</si>
  <si>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</si>
  <si>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</si>
  <si>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</si>
  <si>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</si>
  <si>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</si>
  <si>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</si>
  <si>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</si>
  <si>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</si>
  <si>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</si>
  <si>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</si>
  <si>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</si>
  <si>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</si>
  <si>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</si>
  <si>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</si>
  <si>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</si>
  <si>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</si>
  <si>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</si>
  <si>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</si>
  <si>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</si>
  <si>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</si>
  <si>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</si>
  <si>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</si>
  <si>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</si>
  <si>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</si>
  <si>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</si>
  <si>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</si>
  <si>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</si>
  <si>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</si>
  <si>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</si>
  <si>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</si>
  <si>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</si>
  <si>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</si>
  <si>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</si>
  <si>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</si>
  <si>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</si>
  <si>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</si>
  <si>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</si>
  <si>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</si>
  <si>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</si>
  <si>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</si>
  <si>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</si>
  <si>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</si>
  <si>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</si>
  <si>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</si>
  <si>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</si>
  <si>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</si>
  <si>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</si>
  <si>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</si>
  <si>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</si>
  <si>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</si>
  <si>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</si>
  <si>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</si>
  <si>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</si>
  <si>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</si>
  <si>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</si>
  <si>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</si>
  <si>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</si>
  <si>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</si>
  <si>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</si>
  <si>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</si>
  <si>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</si>
  <si>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</si>
  <si>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</si>
  <si>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</si>
  <si>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</si>
  <si>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</si>
  <si>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</si>
  <si>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</si>
  <si>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</si>
  <si>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</si>
  <si>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</si>
  <si>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</si>
  <si>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</si>
  <si>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</si>
  <si>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</si>
  <si>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</si>
  <si>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</si>
  <si>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</si>
  <si>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</si>
  <si>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</si>
  <si>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</si>
  <si>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</si>
  <si>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</si>
  <si>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</si>
  <si>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</si>
  <si>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</si>
  <si>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</si>
  <si>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</si>
  <si>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</si>
  <si>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</si>
  <si>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</si>
  <si>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</si>
  <si>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</si>
  <si>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</si>
  <si>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</si>
  <si>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</si>
  <si>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</si>
  <si>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</si>
  <si>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</si>
  <si>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</si>
  <si>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</si>
  <si>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</si>
  <si>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</si>
  <si>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</si>
  <si>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</si>
  <si>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</si>
  <si>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</si>
  <si>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</si>
  <si>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</si>
  <si>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</si>
  <si>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</si>
  <si>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</si>
  <si>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</si>
  <si>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</si>
  <si>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</si>
  <si>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</si>
  <si>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</si>
  <si>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</si>
  <si>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</si>
  <si>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</si>
  <si>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</si>
  <si>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</si>
  <si>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</si>
  <si>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</si>
  <si>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</si>
  <si>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</si>
  <si>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</si>
  <si>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</si>
  <si>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</si>
  <si>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</si>
  <si>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</si>
  <si>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</si>
  <si>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</si>
  <si>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</si>
  <si>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</si>
  <si>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</si>
  <si>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</si>
  <si>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</si>
  <si>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</si>
  <si>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</si>
  <si>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</si>
  <si>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</si>
  <si>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</si>
  <si>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</si>
  <si>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</si>
  <si>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</si>
  <si>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</si>
  <si>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</si>
  <si>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</si>
  <si>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</si>
  <si>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</si>
  <si>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</si>
  <si>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</si>
  <si>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</si>
  <si>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</si>
  <si>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</si>
  <si>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</si>
  <si>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</si>
  <si>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</si>
  <si>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</si>
  <si>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</si>
  <si>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</si>
  <si>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</si>
  <si>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</si>
  <si>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</si>
  <si>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</si>
  <si>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</si>
  <si>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</si>
  <si>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</si>
  <si>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</si>
  <si>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</si>
  <si>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</si>
  <si>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</si>
  <si>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</si>
  <si>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</si>
  <si>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</si>
  <si>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</si>
  <si>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</si>
  <si>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</si>
  <si>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</si>
  <si>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</si>
  <si>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</si>
  <si>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</si>
  <si>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</si>
  <si>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</si>
  <si>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</si>
  <si>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</si>
  <si>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</si>
  <si>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</si>
  <si>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</si>
  <si>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</si>
  <si>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</si>
  <si>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</si>
  <si>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</si>
  <si>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</si>
  <si>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</si>
  <si>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</si>
  <si>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</si>
  <si>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</si>
  <si>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</si>
  <si>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</si>
  <si>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</si>
  <si>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</si>
  <si>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</si>
  <si>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</si>
  <si>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</si>
  <si>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</si>
  <si>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</si>
  <si>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</si>
  <si>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</si>
  <si>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</si>
  <si>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</si>
  <si>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</si>
  <si>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</si>
  <si>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</si>
  <si>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</si>
  <si>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</si>
  <si>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</si>
  <si>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</si>
  <si>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</si>
  <si>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</si>
  <si>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</si>
  <si>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</si>
  <si>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</si>
  <si>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</si>
  <si>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</si>
  <si>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</si>
  <si>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</si>
  <si>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</si>
  <si>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</si>
  <si>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</si>
  <si>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</si>
  <si>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</si>
  <si>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</si>
  <si>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</si>
  <si>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</si>
  <si>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</si>
  <si>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</si>
  <si>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</si>
  <si>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</si>
  <si>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</si>
  <si>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</si>
  <si>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</si>
  <si>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</si>
  <si>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</si>
  <si>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</si>
  <si>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</si>
  <si>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</si>
  <si>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</si>
  <si>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</si>
  <si>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</si>
  <si>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</si>
  <si>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</si>
  <si>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</si>
  <si>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</si>
  <si>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</si>
  <si>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</si>
  <si>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</si>
  <si>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</si>
  <si>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</si>
  <si>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</si>
  <si>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</si>
  <si>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</si>
  <si>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</si>
  <si>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</si>
  <si>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</si>
  <si>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</si>
  <si>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</si>
  <si>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</si>
  <si>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</si>
  <si>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</si>
  <si>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</si>
  <si>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</si>
  <si>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</si>
  <si>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</si>
  <si>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</si>
  <si>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</si>
  <si>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</si>
  <si>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</si>
  <si>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</si>
  <si>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</si>
  <si>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</si>
  <si>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</si>
  <si>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</si>
  <si>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</si>
  <si>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</si>
  <si>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</si>
  <si>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</si>
  <si>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</si>
  <si>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</si>
  <si>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</si>
  <si>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</si>
  <si>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</si>
  <si>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</si>
  <si>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</si>
  <si>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</si>
  <si>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</si>
  <si>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</si>
  <si>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</si>
  <si>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</si>
  <si>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</si>
  <si>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</si>
  <si>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</si>
  <si>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</si>
  <si>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</si>
  <si>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</si>
  <si>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</si>
  <si>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</si>
  <si>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</si>
  <si>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</si>
  <si>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</si>
  <si>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</si>
  <si>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</si>
  <si>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</si>
  <si>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</si>
  <si>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</si>
  <si>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</si>
  <si>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</si>
  <si>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</si>
  <si>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</si>
  <si>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</si>
  <si>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</si>
  <si>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</si>
  <si>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</si>
  <si>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</si>
  <si>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</si>
  <si>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</si>
  <si>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</si>
  <si>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</si>
  <si>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</si>
  <si>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</si>
  <si>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</si>
  <si>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</si>
  <si>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</si>
  <si>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</si>
  <si>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</si>
  <si>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</si>
  <si>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</si>
  <si>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</si>
  <si>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</si>
  <si>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</si>
  <si>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</si>
  <si>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</si>
  <si>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</si>
  <si>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</si>
  <si>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</si>
  <si>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</si>
  <si>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</si>
  <si>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</si>
  <si>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</si>
  <si>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</si>
  <si>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</si>
  <si>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</si>
  <si>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</si>
  <si>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</si>
  <si>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</si>
  <si>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</si>
  <si>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</si>
  <si>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</si>
  <si>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</si>
  <si>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</si>
  <si>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</si>
  <si>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</si>
  <si>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</si>
  <si>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</si>
  <si>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</si>
  <si>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</si>
  <si>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</si>
  <si>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</si>
  <si>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</si>
  <si>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</si>
  <si>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</si>
  <si>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</si>
  <si>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</si>
  <si>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</si>
  <si>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</si>
  <si>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</si>
  <si>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</si>
  <si>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</si>
  <si>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</si>
  <si>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</si>
  <si>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</si>
  <si>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</si>
  <si>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</si>
  <si>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</si>
  <si>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</si>
  <si>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</si>
  <si>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</si>
  <si>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</si>
  <si>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</si>
  <si>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</si>
  <si>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</si>
  <si>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</si>
  <si>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</si>
  <si>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</si>
  <si>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</si>
  <si>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</si>
  <si>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</si>
  <si>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</si>
  <si>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</si>
  <si>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</si>
  <si>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</si>
  <si>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</si>
  <si>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</si>
  <si>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</si>
  <si>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</si>
  <si>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</si>
  <si>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</si>
  <si>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</si>
  <si>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</si>
  <si>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</si>
  <si>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</si>
  <si>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</si>
  <si>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</si>
  <si>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</si>
  <si>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</si>
  <si>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</si>
  <si>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</si>
  <si>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</si>
  <si>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</si>
  <si>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</si>
  <si>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</si>
  <si>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</si>
  <si>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</si>
  <si>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</si>
  <si>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</si>
  <si>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</si>
  <si>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</si>
  <si>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</si>
  <si>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</si>
  <si>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</si>
  <si>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</si>
  <si>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</si>
  <si>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</si>
  <si>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</si>
  <si>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</si>
  <si>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</si>
  <si>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</si>
  <si>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</si>
  <si>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</si>
  <si>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</si>
  <si>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</si>
  <si>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</si>
  <si>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</si>
  <si>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</si>
  <si>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</si>
  <si>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</si>
  <si>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</si>
  <si>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</si>
  <si>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</si>
  <si>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</si>
  <si>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</si>
  <si>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</si>
  <si>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</si>
  <si>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</si>
  <si>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</si>
  <si>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</si>
  <si>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</si>
  <si>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</si>
  <si>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</si>
  <si>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</si>
  <si>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</si>
  <si>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</si>
  <si>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</si>
  <si>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</si>
  <si>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</si>
  <si>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</si>
  <si>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</si>
  <si>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</si>
  <si>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</si>
  <si>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</si>
  <si>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</si>
  <si>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</si>
  <si>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</si>
  <si>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</si>
  <si>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</si>
  <si>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</si>
  <si>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</si>
  <si>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</si>
  <si>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</si>
  <si>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</si>
  <si>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</si>
  <si>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</si>
  <si>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</si>
  <si>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</si>
  <si>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</si>
  <si>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</si>
  <si>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</si>
  <si>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</si>
  <si>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</si>
  <si>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</si>
  <si>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</si>
  <si>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</si>
  <si>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</si>
  <si>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</si>
  <si>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</si>
  <si>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</si>
  <si>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</si>
  <si>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</si>
  <si>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</si>
  <si>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</si>
  <si>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</si>
  <si>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</si>
  <si>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</si>
  <si>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</si>
  <si>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</si>
  <si>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</si>
  <si>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</si>
  <si>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</si>
  <si>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</si>
  <si>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</si>
  <si>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</si>
  <si>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</si>
  <si>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</si>
  <si>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</si>
  <si>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</si>
  <si>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</si>
  <si>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</si>
  <si>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</si>
  <si>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</si>
  <si>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</si>
  <si>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</si>
  <si>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</si>
  <si>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</si>
  <si>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</si>
  <si>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</si>
  <si>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</si>
  <si>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</si>
  <si>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</si>
  <si>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</si>
  <si>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</si>
  <si>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</si>
  <si>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</si>
  <si>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</si>
  <si>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</si>
  <si>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</si>
  <si>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</si>
  <si>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</si>
  <si>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</si>
  <si>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</si>
  <si>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</si>
  <si>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</si>
  <si>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</si>
  <si>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</si>
  <si>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</si>
  <si>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</si>
  <si>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</si>
  <si>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</si>
  <si>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</si>
  <si>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</si>
  <si>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</si>
  <si>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</si>
  <si>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</si>
  <si>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</si>
  <si>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</si>
  <si>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</si>
  <si>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</si>
  <si>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</si>
  <si>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</si>
  <si>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</si>
  <si>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</si>
  <si>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</si>
  <si>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</si>
  <si>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</si>
  <si>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</si>
  <si>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</si>
  <si>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</si>
  <si>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</si>
  <si>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</si>
  <si>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</si>
  <si>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</si>
  <si>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</si>
  <si>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</si>
  <si>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</si>
  <si>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</si>
  <si>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</si>
  <si>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</si>
  <si>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</si>
  <si>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</si>
  <si>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</si>
  <si>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</si>
  <si>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</si>
  <si>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</si>
  <si>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</si>
  <si>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</si>
  <si>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</si>
  <si>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</si>
  <si>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</si>
  <si>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</si>
  <si>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</si>
  <si>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</si>
  <si>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</si>
  <si>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</si>
  <si>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</si>
  <si>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</si>
  <si>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</si>
  <si>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</si>
  <si>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</si>
  <si>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</si>
  <si>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</si>
  <si>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</si>
  <si>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</si>
  <si>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</si>
  <si>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</si>
  <si>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</si>
  <si>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</si>
  <si>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</si>
  <si>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</si>
  <si>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</si>
  <si>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</si>
  <si>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</si>
  <si>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</si>
  <si>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</si>
  <si>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</si>
  <si>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</si>
  <si>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</si>
  <si>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</si>
  <si>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</si>
  <si>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</si>
  <si>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</si>
  <si>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</si>
  <si>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</si>
  <si>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</si>
  <si>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</si>
  <si>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</si>
  <si>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</si>
  <si>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</si>
  <si>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</si>
  <si>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</si>
  <si>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</si>
  <si>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</si>
  <si>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</si>
  <si>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</si>
  <si>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</si>
  <si>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</si>
  <si>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</si>
  <si>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</si>
  <si>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</si>
  <si>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</si>
  <si>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</si>
  <si>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</si>
  <si>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</si>
  <si>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</si>
  <si>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</si>
  <si>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</si>
  <si>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</si>
  <si>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</si>
  <si>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</si>
  <si>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</si>
  <si>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</si>
  <si>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</si>
  <si>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</si>
  <si>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</si>
  <si>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</si>
  <si>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</si>
  <si>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</si>
  <si>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</si>
  <si>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</si>
  <si>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</si>
  <si>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</si>
  <si>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</si>
  <si>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</si>
  <si>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</si>
  <si>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</si>
  <si>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</si>
  <si>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</si>
  <si>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</si>
  <si>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</si>
  <si>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</si>
  <si>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</si>
  <si>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</si>
  <si>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</si>
  <si>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</si>
  <si>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</si>
  <si>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</si>
  <si>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</si>
  <si>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</si>
  <si>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</si>
  <si>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</si>
  <si>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</si>
  <si>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</si>
  <si>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</si>
  <si>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</si>
  <si>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</si>
  <si>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</si>
  <si>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</si>
  <si>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</si>
  <si>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</si>
  <si>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</si>
  <si>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</si>
  <si>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</si>
  <si>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</si>
  <si>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</si>
  <si>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</si>
  <si>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</si>
  <si>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</si>
  <si>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</si>
  <si>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</si>
  <si>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</si>
  <si>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</si>
  <si>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</si>
  <si>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</si>
  <si>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</si>
  <si>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</si>
  <si>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</si>
  <si>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</si>
  <si>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</si>
  <si>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</si>
  <si>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</si>
  <si>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</si>
  <si>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</si>
  <si>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</si>
  <si>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</si>
  <si>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</si>
  <si>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</si>
  <si>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</si>
  <si>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</si>
  <si>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</si>
  <si>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</si>
  <si>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</si>
  <si>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</si>
  <si>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</si>
  <si>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</si>
  <si>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</si>
  <si>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</si>
  <si>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</si>
  <si>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</si>
  <si>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</si>
  <si>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</si>
  <si>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</si>
  <si>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</si>
  <si>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</si>
  <si>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</si>
  <si>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</si>
  <si>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</si>
  <si>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</si>
  <si>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</si>
  <si>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</si>
  <si>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</si>
  <si>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</si>
  <si>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</si>
  <si>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</si>
  <si>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</si>
  <si>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</si>
  <si>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</si>
  <si>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</si>
  <si>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</si>
  <si>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</si>
  <si>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</si>
  <si>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</si>
  <si>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</si>
  <si>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</si>
  <si>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</si>
  <si>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</si>
  <si>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</si>
  <si>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</si>
  <si>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</si>
  <si>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</si>
  <si>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</si>
  <si>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</si>
  <si>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</si>
  <si>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</si>
  <si>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</si>
  <si>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</si>
  <si>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</si>
  <si>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</si>
  <si>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</si>
  <si>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</si>
  <si>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</si>
  <si>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</si>
  <si>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</si>
  <si>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</si>
  <si>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</si>
  <si>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</si>
  <si>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</si>
  <si>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</si>
  <si>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</si>
  <si>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</si>
  <si>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</si>
  <si>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</si>
  <si>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</si>
  <si>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</si>
  <si>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</si>
  <si>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</si>
  <si>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</si>
  <si>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</si>
  <si>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</si>
  <si>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</si>
  <si>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</si>
  <si>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</si>
  <si>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</si>
  <si>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</si>
  <si>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</si>
  <si>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</si>
  <si>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</si>
  <si>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</si>
  <si>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</si>
  <si>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</si>
  <si>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</si>
  <si>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</si>
  <si>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</si>
  <si>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</si>
  <si>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</si>
  <si>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</si>
  <si>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</si>
  <si>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</si>
  <si>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</si>
  <si>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</si>
  <si>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</si>
  <si>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</si>
  <si>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</si>
  <si>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</si>
  <si>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</si>
  <si>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</si>
  <si>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</si>
  <si>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</si>
  <si>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</si>
  <si>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</si>
  <si>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</si>
  <si>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</si>
  <si>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</si>
  <si>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</si>
  <si>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</si>
  <si>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</si>
  <si>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</si>
  <si>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</si>
  <si>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</si>
  <si>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</si>
  <si>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</si>
  <si>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</si>
  <si>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</si>
  <si>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</si>
  <si>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</si>
  <si>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</si>
  <si>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</si>
  <si>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</si>
  <si>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</si>
  <si>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</si>
  <si>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</si>
  <si>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</si>
  <si>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</si>
  <si>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</si>
  <si>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</si>
  <si>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</si>
  <si>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</si>
  <si>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</si>
  <si>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</si>
  <si>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</si>
  <si>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</si>
  <si>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</si>
  <si>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</si>
  <si>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</si>
  <si>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</si>
  <si>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</si>
  <si>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</si>
  <si>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</si>
  <si>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</si>
  <si>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</si>
  <si>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</si>
  <si>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</si>
  <si>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</si>
  <si>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</si>
  <si>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</si>
  <si>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</si>
  <si>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</si>
  <si>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</si>
  <si>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</si>
  <si>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</si>
  <si>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</si>
  <si>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</si>
  <si>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</si>
  <si>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</si>
  <si>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</si>
  <si>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</si>
  <si>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</si>
  <si>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</si>
  <si>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</si>
  <si>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</si>
  <si>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</si>
  <si>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</si>
  <si>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</si>
  <si>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</si>
  <si>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</si>
  <si>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</si>
  <si>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</si>
  <si>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</si>
  <si>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</si>
  <si>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</si>
  <si>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</si>
  <si>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</si>
  <si>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</si>
  <si>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</si>
  <si>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</si>
  <si>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</si>
  <si>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</si>
  <si>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</si>
  <si>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</si>
  <si>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</si>
  <si>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</si>
  <si>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</si>
  <si>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</si>
  <si>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</si>
  <si>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</si>
  <si>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</si>
  <si>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</si>
  <si>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</si>
  <si>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</si>
  <si>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</si>
  <si>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</si>
  <si>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</si>
  <si>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</si>
  <si>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</si>
  <si>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</si>
  <si>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</si>
  <si>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</si>
  <si>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</si>
  <si>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</si>
  <si>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</si>
  <si>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</si>
  <si>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</si>
  <si>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</si>
  <si>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</si>
  <si>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</si>
  <si>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</si>
  <si>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</si>
  <si>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</si>
  <si>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</si>
  <si>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</si>
  <si>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</si>
  <si>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</si>
  <si>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</si>
  <si>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</si>
  <si>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</si>
  <si>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</si>
  <si>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</si>
  <si>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</si>
  <si>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</si>
  <si>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</si>
  <si>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</si>
  <si>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</si>
  <si>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</si>
  <si>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</si>
  <si>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</si>
  <si>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</si>
  <si>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</si>
  <si>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</si>
  <si>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</si>
  <si>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</si>
  <si>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</si>
  <si>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</si>
  <si>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</si>
  <si>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</si>
  <si>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</si>
  <si>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</si>
  <si>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</si>
  <si>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</si>
  <si>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</si>
  <si>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</si>
  <si>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</si>
  <si>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</si>
  <si>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</si>
  <si>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</si>
  <si>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</si>
  <si>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</si>
  <si>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</si>
  <si>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</si>
  <si>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</si>
  <si>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</si>
  <si>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</si>
  <si>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</si>
  <si>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</si>
  <si>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</si>
  <si>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</si>
  <si>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</si>
  <si>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</si>
  <si>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</si>
  <si>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</si>
  <si>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</si>
  <si>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</si>
  <si>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</si>
  <si>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</si>
  <si>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</si>
  <si>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</si>
  <si>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</si>
  <si>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</si>
  <si>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</si>
  <si>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</si>
  <si>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</si>
  <si>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</si>
  <si>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</si>
  <si>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</si>
  <si>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</si>
  <si>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</si>
  <si>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</si>
  <si>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</si>
  <si>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</si>
  <si>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</si>
  <si>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</si>
  <si>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</si>
  <si>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</si>
  <si>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</si>
  <si>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</si>
  <si>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</si>
  <si>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</si>
  <si>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</si>
  <si>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</si>
  <si>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</si>
  <si>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Sum of backers_count</t>
  </si>
  <si>
    <t>More  backers in Feb, And higher backer ended in project ended in March and manf</t>
  </si>
  <si>
    <t>Goal</t>
  </si>
  <si>
    <t>Number Successful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</si>
  <si>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</si>
  <si>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</si>
  <si>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</si>
  <si>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</si>
  <si>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</si>
  <si>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</si>
  <si>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</si>
  <si>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</si>
  <si>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</si>
  <si>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</si>
  <si>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</si>
  <si>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</si>
  <si>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</si>
  <si>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</si>
  <si>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</si>
  <si>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</si>
  <si>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</si>
  <si>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</si>
  <si>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</si>
  <si>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</si>
  <si>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</si>
  <si>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 Number</t>
  </si>
  <si>
    <t>Max Number</t>
  </si>
  <si>
    <t>Variance</t>
  </si>
  <si>
    <t>Standard Deviation</t>
  </si>
  <si>
    <t>Use your data to determine whether the mean or the median summarized the data more meaningfully</t>
  </si>
  <si>
    <t>use your data to determine if there is more variability with successful or unsuccessful campaigns. Does this make sense? Why or why not</t>
  </si>
  <si>
    <t>Mean includes the outlier.</t>
  </si>
  <si>
    <t>The median summarized the data more meaningful because it elinmate outlier.</t>
  </si>
  <si>
    <t xml:space="preserve">There is more variability with successful campaigns because we have a high standard deviation, which means the data is more spread out, </t>
  </si>
  <si>
    <t>The dataset shows a max number of 26457 and min number of 1, the outliner makes the mean lean higher than normal average point.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</si>
</sst>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12"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theme="9" tint="-0.499984740745262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theme="9" tint="-0.499984740745262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theme="9" tint="-0.499984740745262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 Column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Column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Column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2-49AE-BE11-7C0284E9375A}"/>
            </c:ext>
          </c:extLst>
        </c:ser>
        <c:ser>
          <c:idx val="1"/>
          <c:order val="1"/>
          <c:tx>
            <c:strRef>
              <c:f>'Stacked Column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Column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12-49AE-BE11-7C0284E9375A}"/>
            </c:ext>
          </c:extLst>
        </c:ser>
        <c:ser>
          <c:idx val="2"/>
          <c:order val="2"/>
          <c:tx>
            <c:strRef>
              <c:f>'Stacked Column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Column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12-49AE-BE11-7C0284E9375A}"/>
            </c:ext>
          </c:extLst>
        </c:ser>
        <c:ser>
          <c:idx val="3"/>
          <c:order val="3"/>
          <c:tx>
            <c:strRef>
              <c:f>'Stacked Column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Column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12-49AE-BE11-7C0284E93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3721224"/>
        <c:axId val="933716304"/>
      </c:barChart>
      <c:catAx>
        <c:axId val="933721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716304"/>
        <c:crosses val="autoZero"/>
        <c:auto val="1"/>
        <c:lblAlgn val="ctr"/>
        <c:lblOffset val="100"/>
        <c:noMultiLvlLbl val="0"/>
      </c:catAx>
      <c:valAx>
        <c:axId val="93371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721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 column 2!PivotTable2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>
              <a:lumMod val="60000"/>
            </a:schemeClr>
          </a:solidFill>
          <a:ln>
            <a:solidFill>
              <a:schemeClr val="accent4"/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 column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 column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 column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97-47AF-A4EC-653D56F40078}"/>
            </c:ext>
          </c:extLst>
        </c:ser>
        <c:ser>
          <c:idx val="1"/>
          <c:order val="1"/>
          <c:tx>
            <c:strRef>
              <c:f>'Stack column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 column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 column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97-47AF-A4EC-653D56F40078}"/>
            </c:ext>
          </c:extLst>
        </c:ser>
        <c:ser>
          <c:idx val="2"/>
          <c:order val="2"/>
          <c:tx>
            <c:strRef>
              <c:f>'Stack column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'Stack column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 column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97-47AF-A4EC-653D56F40078}"/>
            </c:ext>
          </c:extLst>
        </c:ser>
        <c:ser>
          <c:idx val="3"/>
          <c:order val="3"/>
          <c:tx>
            <c:strRef>
              <c:f>'Stack column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accent4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075-413B-A7DC-558A2AA37ACC}"/>
              </c:ext>
            </c:extLst>
          </c:dPt>
          <c:cat>
            <c:strRef>
              <c:f>'Stack column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 column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97-47AF-A4EC-653D56F40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4817624"/>
        <c:axId val="1044815984"/>
      </c:barChart>
      <c:catAx>
        <c:axId val="1044817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815984"/>
        <c:crosses val="autoZero"/>
        <c:auto val="1"/>
        <c:lblAlgn val="ctr"/>
        <c:lblOffset val="100"/>
        <c:noMultiLvlLbl val="0"/>
      </c:catAx>
      <c:valAx>
        <c:axId val="104481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817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graph!PivotTable1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EC-4F52-8030-11665A40DA52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EC-4F52-8030-11665A40DA52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EC-4F52-8030-11665A40D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3511768"/>
        <c:axId val="853508160"/>
      </c:lineChart>
      <c:catAx>
        <c:axId val="853511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508160"/>
        <c:crosses val="autoZero"/>
        <c:auto val="1"/>
        <c:lblAlgn val="ctr"/>
        <c:lblOffset val="100"/>
        <c:noMultiLvlLbl val="0"/>
      </c:catAx>
      <c:valAx>
        <c:axId val="85350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51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34-4187-A661-3BAF5AFDA1C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34-4187-A661-3BAF5AFDA1C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34-4187-A661-3BAF5AFDA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4768840"/>
        <c:axId val="854773104"/>
      </c:lineChart>
      <c:catAx>
        <c:axId val="854768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773104"/>
        <c:crosses val="autoZero"/>
        <c:auto val="1"/>
        <c:lblAlgn val="ctr"/>
        <c:lblOffset val="100"/>
        <c:noMultiLvlLbl val="0"/>
      </c:catAx>
      <c:valAx>
        <c:axId val="85477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768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[StarterBook.xlsx]Additional graphs!PivotTable2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graphs'!$B$3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'Additional graphs'!$A$4:$A$16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'Additional graphs'!$B$4:$B$16</c:f>
              <c:numCache>
                <c:formatCode>General</c:formatCode>
                <c:ptCount val="12"/>
                <c:pt idx="0">
                  <c:v>32705</c:v>
                </c:pt>
                <c:pt idx="1">
                  <c:v>62572</c:v>
                </c:pt>
                <c:pt idx="2">
                  <c:v>33481</c:v>
                </c:pt>
                <c:pt idx="3">
                  <c:v>61551</c:v>
                </c:pt>
                <c:pt idx="4">
                  <c:v>36584</c:v>
                </c:pt>
                <c:pt idx="5">
                  <c:v>44630</c:v>
                </c:pt>
                <c:pt idx="6">
                  <c:v>39078</c:v>
                </c:pt>
                <c:pt idx="7">
                  <c:v>28367</c:v>
                </c:pt>
                <c:pt idx="8">
                  <c:v>24122</c:v>
                </c:pt>
                <c:pt idx="9">
                  <c:v>39599</c:v>
                </c:pt>
                <c:pt idx="10">
                  <c:v>41716</c:v>
                </c:pt>
                <c:pt idx="11">
                  <c:v>18841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D-4431-935B-2CB15C4B2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9704184"/>
        <c:axId val="1009695000"/>
      </c:barChart>
      <c:catAx>
        <c:axId val="1009704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695000"/>
        <c:crosses val="autoZero"/>
        <c:auto val="1"/>
        <c:lblAlgn val="ctr"/>
        <c:lblOffset val="100"/>
        <c:noMultiLvlLbl val="0"/>
      </c:catAx>
      <c:valAx>
        <c:axId val="100969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704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[StarterBook.xlsx]Additional graphs!PivotTable3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graphs'!$B$22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'Additional graphs'!$A$23:$A$35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'Additional graphs'!$B$23:$B$35</c:f>
              <c:numCache>
                <c:formatCode>General</c:formatCode>
                <c:ptCount val="12"/>
                <c:pt idx="0">
                  <c:v>23476</c:v>
                </c:pt>
                <c:pt idx="1">
                  <c:v>27263</c:v>
                </c:pt>
                <c:pt idx="2">
                  <c:v>65997</c:v>
                </c:pt>
                <c:pt idx="3">
                  <c:v>31439</c:v>
                </c:pt>
                <c:pt idx="4">
                  <c:v>62505</c:v>
                </c:pt>
                <c:pt idx="5">
                  <c:v>32874</c:v>
                </c:pt>
                <c:pt idx="6">
                  <c:v>47211</c:v>
                </c:pt>
                <c:pt idx="7">
                  <c:v>41733</c:v>
                </c:pt>
                <c:pt idx="8">
                  <c:v>27404</c:v>
                </c:pt>
                <c:pt idx="9">
                  <c:v>26419</c:v>
                </c:pt>
                <c:pt idx="10">
                  <c:v>37011</c:v>
                </c:pt>
                <c:pt idx="11">
                  <c:v>39914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FE-4519-8558-767544A38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9711072"/>
        <c:axId val="1009713368"/>
      </c:barChart>
      <c:catAx>
        <c:axId val="100971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713368"/>
        <c:crosses val="autoZero"/>
        <c:auto val="1"/>
        <c:lblAlgn val="ctr"/>
        <c:lblOffset val="100"/>
        <c:noMultiLvlLbl val="0"/>
      </c:catAx>
      <c:valAx>
        <c:axId val="100971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71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255270</xdr:colOff>
      <xdr:row>6</xdr:row>
      <xdr:rowOff>104775</xdr:rowOff>
    </xdr:from>
    <xdr:to>
      <xdr:col>19</xdr:col>
      <xdr:colOff>449580</xdr:colOff>
      <xdr:row>31</xdr:row>
      <xdr:rowOff>169545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A98B1B-E92C-4767-82BD-50E4FC531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186690</xdr:colOff>
      <xdr:row>4</xdr:row>
      <xdr:rowOff>49530</xdr:rowOff>
    </xdr:from>
    <xdr:to>
      <xdr:col>22</xdr:col>
      <xdr:colOff>449580</xdr:colOff>
      <xdr:row>29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1D937F-3048-4264-89E7-9DC936B3B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377190</xdr:colOff>
      <xdr:row>2</xdr:row>
      <xdr:rowOff>125730</xdr:rowOff>
    </xdr:from>
    <xdr:to>
      <xdr:col>15</xdr:col>
      <xdr:colOff>396240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4E20F-67BC-4533-B340-91FDEDF50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350520</xdr:colOff>
      <xdr:row>13</xdr:row>
      <xdr:rowOff>49530</xdr:rowOff>
    </xdr:from>
    <xdr:to>
      <xdr:col>10</xdr:col>
      <xdr:colOff>350520</xdr:colOff>
      <xdr:row>34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17A3B-F6F6-47A5-92E0-62E262F44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601980</xdr:colOff>
      <xdr:row>0</xdr:row>
      <xdr:rowOff>0</xdr:rowOff>
    </xdr:from>
    <xdr:to>
      <xdr:col>10</xdr:col>
      <xdr:colOff>1051560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98BFFF-F4D1-4206-951B-B21298AAB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556260</xdr:colOff>
      <xdr:row>20</xdr:row>
      <xdr:rowOff>179070</xdr:rowOff>
    </xdr:from>
    <xdr:to>
      <xdr:col>10</xdr:col>
      <xdr:colOff>1005840</xdr:colOff>
      <xdr:row>35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BF035D-024B-4228-AA27-C55F536F3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oli Ma" refreshedDate="44360.00022696759" createdVersion="6" refreshedVersion="6" minRefreshableVersion="3" recordCount="4114" xr:uid="{D747E970-3B3D-449B-ADF4-66136D57659E}">
  <cacheSource type="worksheet">
    <worksheetSource ref="A1:R4115" sheet="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oli Ma" refreshedDate="44360.701004629627" createdVersion="6" refreshedVersion="6" minRefreshableVersion="3" recordCount="4114" xr:uid="{039CCD17-C69F-42DB-B4BB-8B0D20CF4A12}">
  <cacheSource type="worksheet">
    <worksheetSource ref="A1:T4115" sheet="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oli Ma" refreshedDate="44361.46752766204" createdVersion="6" refreshedVersion="6" minRefreshableVersion="3" recordCount="4114" xr:uid="{4A4A49DD-47D1-4520-BF16-C04FA40302AC}">
  <cacheSource type="worksheet">
    <worksheetSource ref="A1:T4115" sheet="Table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lasted" numFmtId="1">
      <sharedItems containsSemiMixedTypes="0" containsString="0" containsNumber="1" minValue="1.0698495370452292" maxValue="90" count="1505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8073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84795"/>
        <n v="31.639166666660458"/>
        <n v="19.098182870373421"/>
        <n v="22"/>
        <n v="25"/>
        <n v="23.295451388890797"/>
        <n v="26.428078703698702"/>
        <n v="32.103182870370802"/>
        <n v="19.98980324074364"/>
        <n v="78.409212962964375"/>
        <n v="52.97943287036469"/>
        <n v="3.9675115740683395"/>
        <n v="14.863553240749752"/>
        <n v="74.041666666656965"/>
        <n v="9.5307523148221662"/>
        <n v="26"/>
        <n v="61"/>
        <n v="46.134456018509809"/>
        <n v="28.01693287037051"/>
        <n v="20"/>
        <n v="66.462488425924676"/>
        <n v="36.184328703704523"/>
        <n v="20.041666666664241"/>
        <n v="24"/>
        <n v="23"/>
        <n v="23.34645833333343"/>
        <n v="18.275231481486117"/>
        <n v="14"/>
        <n v="34.299618055549217"/>
        <n v="24.04030092593166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83631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56651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28483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39.972233796295768"/>
        <n v="50.041666666664241"/>
        <n v="36.547754629631527"/>
        <n v="79.812268518515339"/>
        <n v="32.004097222219571"/>
        <n v="63.503263888887886"/>
        <n v="30.130671296297805"/>
        <n v="45.660428240742476"/>
        <n v="49.736064814816928"/>
        <n v="41.598726851858373"/>
        <n v="85.985567129624542"/>
        <n v="45.041666666664241"/>
        <n v="50.300115740741603"/>
        <n v="29.233090277775773"/>
        <n v="60.883668981485243"/>
        <n v="34.378599537041737"/>
        <n v="59.958333333335759"/>
        <n v="33.839861111104256"/>
        <n v="85.646377314813435"/>
        <n v="36.996620370366145"/>
        <n v="19.497638888889924"/>
        <n v="44.958333333335759"/>
        <n v="30.888680555552128"/>
        <n v="49.963460648148612"/>
        <n v="18.231643518520286"/>
        <n v="32.362743055557075"/>
        <n v="35.582245370365854"/>
        <n v="59.995266203703068"/>
        <n v="35.437951388885267"/>
        <n v="59.411481481482042"/>
        <n v="39.958333333335759"/>
        <n v="38.988460648150067"/>
        <n v="19.958333333335759"/>
        <n v="14.900196759263054"/>
        <n v="41.112824074072705"/>
        <n v="44.438032407408173"/>
        <n v="33.284062500002619"/>
        <n v="87.494340277778974"/>
        <n v="29.407025462962338"/>
        <n v="35.041666666671517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9113"/>
        <n v="44.234722222216078"/>
        <n v="21.789456018515921"/>
        <n v="45.062314814815181"/>
        <n v="30.306342592593865"/>
        <n v="39.630347222220735"/>
        <n v="40.089768518519122"/>
        <n v="41.735752314816636"/>
        <n v="30.041574074079108"/>
        <n v="24.422592592585715"/>
        <n v="34.510219907409919"/>
        <n v="30.573402777779847"/>
        <n v="31.894560185188311"/>
        <n v="29.998715277775773"/>
        <n v="30.407743055555329"/>
        <n v="35.987962962964957"/>
        <n v="42.379120370365854"/>
        <n v="30.624224537037662"/>
        <n v="30.509872685186565"/>
        <n v="21.041666666671517"/>
        <n v="46.986562500002037"/>
        <n v="29.333078703697538"/>
        <n v="34.08684027777781"/>
        <n v="60.041666666671517"/>
        <n v="40.041666666664241"/>
        <n v="32.032361111116188"/>
        <n v="16"/>
        <n v="24.648124999999709"/>
        <n v="11.218981481477385"/>
        <n v="13.881944444452529"/>
        <n v="28.149942129624833"/>
        <n v="73.306226851847896"/>
        <n v="33.041666666664241"/>
        <n v="29.958333333343035"/>
        <n v="24.958333333328483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42"/>
        <n v="54.978842592594447"/>
        <n v="59.041770833326154"/>
        <n v="59.568738425921765"/>
        <n v="45.041666666656965"/>
        <n v="44.637673611112405"/>
        <n v="29.999259259260725"/>
        <n v="29.114826388889924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6834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60.041666666656965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18721"/>
        <n v="29.993865740732872"/>
        <n v="28.999097222229466"/>
        <n v="15.538020833322662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9618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67309"/>
        <n v="41.868645833339542"/>
        <n v="50.454317129631818"/>
        <n v="31.04374999999709"/>
        <n v="30.99761574074364"/>
        <n v="19.473379629627743"/>
        <n v="17.558020833334012"/>
        <n v="30.603541666670935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81012"/>
        <n v="37.522627314814599"/>
        <n v="29.482581018513883"/>
        <n v="39.142951388887013"/>
        <n v="57.601689814815472"/>
        <n v="38.159166666671808"/>
        <n v="18.146527777775191"/>
        <n v="33.468680555553874"/>
        <n v="15.466388888889924"/>
        <n v="55.597488425926713"/>
        <n v="42.594606481485243"/>
        <n v="29.99901620370656"/>
        <n v="31.172592592592991"/>
        <n v="46.147870370368764"/>
        <n v="26.091689814813435"/>
        <n v="17.060347222221026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38402"/>
        <n v="59.66718750000291"/>
        <n v="33.343148148152977"/>
        <n v="42.667152777779847"/>
        <n v="34.573576388887886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74294"/>
        <n v="35.496701388889051"/>
        <n v="86.966631944444089"/>
        <n v="25.29368055555824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0014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90773"/>
        <n v="31.203182870369346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42.041666666664241"/>
        <n v="56.294884259259561"/>
        <n v="27.999351851845859"/>
        <n v="44.958333333328483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58712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7801"/>
        <n v="35.634108796301007"/>
        <n v="56.586273148146574"/>
        <n v="48.958333333335759"/>
        <n v="32.19532407407678"/>
        <n v="34.957523148143082"/>
        <n v="30.176944444450783"/>
        <n v="69.42153935184615"/>
        <n v="49.46241898147855"/>
        <n v="28.528171296296932"/>
        <n v="90"/>
        <n v="30.732465277775191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60.000000000007276"/>
        <n v="21.954745370370802"/>
        <n v="22.320532407407882"/>
        <n v="55.818738425921765"/>
        <n v="31.266261574070086"/>
        <n v="26.061608796291694"/>
        <n v="33.913356481483788"/>
        <n v="44.556967592594447"/>
        <n v="42.980023148149485"/>
        <n v="29.970254629632109"/>
        <n v="34.888043981482042"/>
        <n v="52.983715277783631"/>
        <n v="30.315810185187729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69952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0072"/>
        <n v="29.424247685186856"/>
        <n v="30.116990740731126"/>
        <n v="30.683414351849933"/>
        <n v="28.174270833333139"/>
        <n v="36.308877314819256"/>
        <n v="31.248657407406427"/>
        <n v="49"/>
        <n v="27.958333333328483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7362"/>
        <n v="24.966215277774609"/>
        <n v="40.16594907407125"/>
        <n v="24.017465277778683"/>
        <n v="57.098923611112696"/>
        <n v="21.562870370369637"/>
        <n v="30.591678240736655"/>
        <n v="59.968495370369055"/>
        <n v="28.79226851851854"/>
        <n v="44.158657407402643"/>
        <n v="42.660682870373421"/>
        <n v="39.958333333328483"/>
        <n v="9.2787847222207347"/>
        <n v="89.958333333335759"/>
        <n v="32.395532407412247"/>
        <n v="53.332071759265091"/>
        <n v="59.727210648154141"/>
        <n v="41.201145833329065"/>
        <n v="33.127453703702486"/>
        <n v="53.559317129635019"/>
        <n v="40.037800925929332"/>
        <n v="33.500590277777519"/>
        <n v="30.453298611115315"/>
        <n v="27.324583333334886"/>
        <n v="38.059479166666279"/>
        <n v="43.07999999999447"/>
        <n v="56.233796296299261"/>
        <n v="45.205231481479132"/>
        <n v="13.851678240738693"/>
        <n v="32.307372685187147"/>
        <n v="33.390277777783922"/>
        <n v="38.375381944439141"/>
        <n v="28.586562500000582"/>
        <n v="31.222106481480296"/>
        <n v="42.876956018517376"/>
        <n v="44.404189814820711"/>
        <n v="31.475543981483497"/>
        <n v="27.220393518524361"/>
        <n v="50.236122685178998"/>
        <n v="30.685578703705687"/>
        <n v="30.185648148144537"/>
        <n v="46.439733796294604"/>
        <n v="59.842175925921765"/>
        <n v="48.96199074073229"/>
        <n v="33.796932870369346"/>
        <n v="32.340185185195878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8531"/>
        <n v="45.950370370381279"/>
        <n v="29.92285879629344"/>
        <n v="20.184745370381279"/>
        <n v="43.597118055557075"/>
        <n v="37.045960648152686"/>
        <n v="56.42459490741021"/>
        <n v="54.530358796284418"/>
        <n v="13.718148148152977"/>
        <n v="59.524525462955353"/>
        <n v="12.22020833332499"/>
        <n v="58.958333333328483"/>
        <n v="31.99803240741312"/>
        <n v="22.240335648151813"/>
        <n v="35.823634259257233"/>
        <n v="29.906631944439141"/>
        <n v="29.18946759258688"/>
        <n v="36.815729166672099"/>
        <n v="29.98445601851563"/>
        <n v="19.95833333332848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25973"/>
        <n v="20.172604166662495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760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18115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63368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44537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64241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1689"/>
        <n v="31.457847222227429"/>
        <n v="30.537129629628907"/>
        <n v="36.45125000000553"/>
        <n v="48.510671296302462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9323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84418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64981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95744"/>
        <n v="40.329363425924385"/>
        <n v="36.209560185183364"/>
        <n v="35.550775462957972"/>
        <n v="6.3739583333372138"/>
        <n v="12.035347222226846"/>
        <n v="31.041469907402643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823"/>
        <n v="18.359965277784795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30654"/>
        <n v="28.078749999993306"/>
        <n v="31.325486111112696"/>
        <n v="77.041550925925549"/>
        <n v="31.666099537040282"/>
        <n v="31.522291666668025"/>
        <n v="34.958333333335759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82333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9103"/>
        <n v="70.928240740737238"/>
        <n v="59.628993055550382"/>
        <n v="33.041666666671517"/>
        <n v="10.356550925927877"/>
        <n v="16.237800925919146"/>
        <n v="51.430000000000291"/>
        <n v="48.101423611115024"/>
        <n v="29.97976851851854"/>
        <n v="22.577905092592118"/>
        <n v="55.958333333335759"/>
        <n v="46.205729166656965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25997"/>
        <n v="30.697673611110076"/>
        <n v="38.73938657407416"/>
        <n v="31.017384259263054"/>
        <n v="34.882662037038244"/>
        <n v="27.349780092597939"/>
        <n v="24.559988425920892"/>
        <n v="34.950578703705105"/>
        <n v="56.531643518523197"/>
        <n v="28.614525462966412"/>
        <n v="31.087696759263054"/>
        <n v="31.722615740734909"/>
        <n v="32.943703703705978"/>
        <n v="59.217719907406718"/>
        <n v="48.685428240729379"/>
        <n v="29.798576388886431"/>
        <n v="51.875162037038535"/>
        <n v="14.263784722228593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54008"/>
        <n v="31.514733796291694"/>
        <n v="27.967048611106293"/>
        <n v="39.103148148155014"/>
        <n v="33.133645833331684"/>
        <n v="29.002233796294604"/>
        <n v="34.26554398148437"/>
        <n v="37.110659722224227"/>
        <n v="42.016840277778101"/>
        <n v="30.069027777775773"/>
        <n v="21.365856481483206"/>
        <n v="29.406261574069504"/>
        <n v="26.574884259258397"/>
        <n v="32.377314814810234"/>
        <n v="31.006134259252576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77385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15048"/>
        <n v="11.933506944449618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66861"/>
        <n v="31.476400462968741"/>
        <n v="19.958333333343035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73979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1899"/>
        <n v="15.43937499999447"/>
        <n v="42.618333333331975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7429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75749"/>
        <n v="21.079849537032715"/>
        <n v="48.219571759254904"/>
        <n v="29.947025462963211"/>
        <n v="31.174641203702777"/>
        <n v="54.48939814815094"/>
        <n v="22.487546296295477"/>
        <n v="8.1754629629722331"/>
        <n v="19"/>
        <n v="5.0416666666715173"/>
        <n v="30.567407407412247"/>
        <n v="20.958333333335759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95902"/>
        <n v="29.911331018520286"/>
        <n v="58.395763888882357"/>
        <n v="29.99028935185197"/>
        <n v="32.321087962962338"/>
        <n v="47.229409722225682"/>
        <n v="31.496759259258397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34036"/>
        <n v="34.062534722223063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21.107106481489609"/>
        <n v="13.797256944453693"/>
        <n v="27.569317129629781"/>
        <n v="32.707928240743058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4.38971064814541"/>
        <n v="32.784421296295477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2414"/>
        <n v="40.892048611101927"/>
        <n v="27.965891203704814"/>
        <n v="31.5578472222259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9762"/>
        <n v="53.491469907399733"/>
        <n v="19.182037037026021"/>
        <n v="14.18799768518511"/>
        <n v="14.14291666666395"/>
        <n v="20.633032407407882"/>
        <n v="33.083715277782176"/>
        <n v="27.224039351858664"/>
        <n v="37.673865740740439"/>
        <n v="22.055312499993306"/>
        <n v="32.617766203693463"/>
        <n v="29.096099537026021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68339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s v="film &amp; video"/>
    <s v="television"/>
    <x v="0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s v="film &amp; video"/>
    <s v="television"/>
    <x v="1"/>
    <x v="1"/>
    <x v="1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s v="film &amp; video"/>
    <s v="television"/>
    <x v="2"/>
    <x v="2"/>
    <x v="2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s v="film &amp; video"/>
    <s v="television"/>
    <x v="3"/>
    <x v="3"/>
    <x v="1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s v="film &amp; video"/>
    <s v="television"/>
    <x v="4"/>
    <x v="4"/>
    <x v="1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s v="film &amp; video"/>
    <s v="television"/>
    <x v="5"/>
    <x v="5"/>
    <x v="3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s v="film &amp; video"/>
    <s v="television"/>
    <x v="6"/>
    <x v="6"/>
    <x v="2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s v="film &amp; video"/>
    <s v="television"/>
    <x v="7"/>
    <x v="7"/>
    <x v="4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s v="film &amp; video"/>
    <s v="television"/>
    <x v="8"/>
    <x v="8"/>
    <x v="5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s v="film &amp; video"/>
    <s v="television"/>
    <x v="9"/>
    <x v="9"/>
    <x v="1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s v="film &amp; video"/>
    <s v="television"/>
    <x v="10"/>
    <x v="10"/>
    <x v="6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s v="film &amp; video"/>
    <s v="television"/>
    <x v="11"/>
    <x v="11"/>
    <x v="7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s v="film &amp; video"/>
    <s v="television"/>
    <x v="12"/>
    <x v="12"/>
    <x v="8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s v="film &amp; video"/>
    <s v="television"/>
    <x v="13"/>
    <x v="13"/>
    <x v="9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s v="film &amp; video"/>
    <s v="television"/>
    <x v="14"/>
    <x v="14"/>
    <x v="1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s v="film &amp; video"/>
    <s v="television"/>
    <x v="15"/>
    <x v="15"/>
    <x v="11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s v="film &amp; video"/>
    <s v="television"/>
    <x v="16"/>
    <x v="16"/>
    <x v="12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s v="film &amp; video"/>
    <s v="television"/>
    <x v="17"/>
    <x v="17"/>
    <x v="13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s v="film &amp; video"/>
    <s v="television"/>
    <x v="18"/>
    <x v="18"/>
    <x v="1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s v="film &amp; video"/>
    <s v="television"/>
    <x v="19"/>
    <x v="19"/>
    <x v="1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s v="film &amp; video"/>
    <s v="television"/>
    <x v="20"/>
    <x v="20"/>
    <x v="14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s v="film &amp; video"/>
    <s v="television"/>
    <x v="21"/>
    <x v="21"/>
    <x v="1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s v="film &amp; video"/>
    <s v="television"/>
    <x v="22"/>
    <x v="22"/>
    <x v="15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s v="film &amp; video"/>
    <s v="television"/>
    <x v="23"/>
    <x v="23"/>
    <x v="16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s v="film &amp; video"/>
    <s v="television"/>
    <x v="24"/>
    <x v="24"/>
    <x v="17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s v="film &amp; video"/>
    <s v="television"/>
    <x v="25"/>
    <x v="25"/>
    <x v="14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s v="film &amp; video"/>
    <s v="television"/>
    <x v="26"/>
    <x v="26"/>
    <x v="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s v="film &amp; video"/>
    <s v="television"/>
    <x v="27"/>
    <x v="27"/>
    <x v="18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s v="film &amp; video"/>
    <s v="television"/>
    <x v="28"/>
    <x v="28"/>
    <x v="1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s v="film &amp; video"/>
    <s v="television"/>
    <x v="29"/>
    <x v="29"/>
    <x v="1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s v="film &amp; video"/>
    <s v="television"/>
    <x v="30"/>
    <x v="30"/>
    <x v="1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s v="film &amp; video"/>
    <s v="television"/>
    <x v="31"/>
    <x v="31"/>
    <x v="19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s v="film &amp; video"/>
    <s v="television"/>
    <x v="32"/>
    <x v="32"/>
    <x v="2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s v="film &amp; video"/>
    <s v="television"/>
    <x v="33"/>
    <x v="33"/>
    <x v="18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s v="film &amp; video"/>
    <s v="television"/>
    <x v="34"/>
    <x v="34"/>
    <x v="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s v="film &amp; video"/>
    <s v="television"/>
    <x v="35"/>
    <x v="35"/>
    <x v="22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s v="film &amp; video"/>
    <s v="television"/>
    <x v="36"/>
    <x v="36"/>
    <x v="23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s v="film &amp; video"/>
    <s v="television"/>
    <x v="37"/>
    <x v="37"/>
    <x v="1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s v="film &amp; video"/>
    <s v="television"/>
    <x v="38"/>
    <x v="38"/>
    <x v="1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s v="film &amp; video"/>
    <s v="television"/>
    <x v="39"/>
    <x v="39"/>
    <x v="24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s v="film &amp; video"/>
    <s v="television"/>
    <x v="40"/>
    <x v="40"/>
    <x v="25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s v="film &amp; video"/>
    <s v="television"/>
    <x v="41"/>
    <x v="41"/>
    <x v="1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s v="film &amp; video"/>
    <s v="television"/>
    <x v="42"/>
    <x v="42"/>
    <x v="1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s v="film &amp; video"/>
    <s v="television"/>
    <x v="43"/>
    <x v="43"/>
    <x v="26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s v="film &amp; video"/>
    <s v="television"/>
    <x v="44"/>
    <x v="44"/>
    <x v="2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s v="film &amp; video"/>
    <s v="television"/>
    <x v="45"/>
    <x v="45"/>
    <x v="1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s v="film &amp; video"/>
    <s v="television"/>
    <x v="46"/>
    <x v="46"/>
    <x v="1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s v="film &amp; video"/>
    <s v="television"/>
    <x v="47"/>
    <x v="47"/>
    <x v="28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s v="film &amp; video"/>
    <s v="television"/>
    <x v="48"/>
    <x v="48"/>
    <x v="29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s v="film &amp; video"/>
    <s v="television"/>
    <x v="49"/>
    <x v="49"/>
    <x v="1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s v="film &amp; video"/>
    <s v="television"/>
    <x v="50"/>
    <x v="50"/>
    <x v="3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s v="film &amp; video"/>
    <s v="television"/>
    <x v="51"/>
    <x v="51"/>
    <x v="1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s v="film &amp; video"/>
    <s v="television"/>
    <x v="52"/>
    <x v="52"/>
    <x v="1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s v="film &amp; video"/>
    <s v="television"/>
    <x v="53"/>
    <x v="53"/>
    <x v="31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s v="film &amp; video"/>
    <s v="television"/>
    <x v="54"/>
    <x v="54"/>
    <x v="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s v="film &amp; video"/>
    <s v="television"/>
    <x v="55"/>
    <x v="55"/>
    <x v="32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s v="film &amp; video"/>
    <s v="television"/>
    <x v="56"/>
    <x v="56"/>
    <x v="33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s v="film &amp; video"/>
    <s v="television"/>
    <x v="57"/>
    <x v="57"/>
    <x v="1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s v="film &amp; video"/>
    <s v="television"/>
    <x v="58"/>
    <x v="58"/>
    <x v="13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s v="film &amp; video"/>
    <s v="television"/>
    <x v="59"/>
    <x v="59"/>
    <x v="34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s v="film &amp; video"/>
    <s v="shorts"/>
    <x v="60"/>
    <x v="60"/>
    <x v="35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s v="film &amp; video"/>
    <s v="shorts"/>
    <x v="61"/>
    <x v="61"/>
    <x v="36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s v="film &amp; video"/>
    <s v="shorts"/>
    <x v="62"/>
    <x v="62"/>
    <x v="37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s v="film &amp; video"/>
    <s v="shorts"/>
    <x v="63"/>
    <x v="63"/>
    <x v="38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s v="film &amp; video"/>
    <s v="shorts"/>
    <x v="64"/>
    <x v="64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s v="film &amp; video"/>
    <s v="shorts"/>
    <x v="65"/>
    <x v="65"/>
    <x v="39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s v="film &amp; video"/>
    <s v="shorts"/>
    <x v="66"/>
    <x v="66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s v="film &amp; video"/>
    <s v="shorts"/>
    <x v="67"/>
    <x v="67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s v="film &amp; video"/>
    <s v="shorts"/>
    <x v="68"/>
    <x v="68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s v="film &amp; video"/>
    <s v="shorts"/>
    <x v="69"/>
    <x v="69"/>
    <x v="4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s v="film &amp; video"/>
    <s v="shorts"/>
    <x v="70"/>
    <x v="70"/>
    <x v="14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s v="film &amp; video"/>
    <s v="shorts"/>
    <x v="71"/>
    <x v="71"/>
    <x v="14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s v="film &amp; video"/>
    <s v="shorts"/>
    <x v="72"/>
    <x v="72"/>
    <x v="4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s v="film &amp; video"/>
    <s v="shorts"/>
    <x v="73"/>
    <x v="73"/>
    <x v="42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s v="film &amp; video"/>
    <s v="shorts"/>
    <x v="74"/>
    <x v="74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s v="film &amp; video"/>
    <s v="shorts"/>
    <x v="75"/>
    <x v="75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s v="film &amp; video"/>
    <s v="shorts"/>
    <x v="76"/>
    <x v="76"/>
    <x v="2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s v="film &amp; video"/>
    <s v="shorts"/>
    <x v="77"/>
    <x v="77"/>
    <x v="43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s v="film &amp; video"/>
    <s v="shorts"/>
    <x v="78"/>
    <x v="78"/>
    <x v="2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s v="film &amp; video"/>
    <s v="shorts"/>
    <x v="79"/>
    <x v="79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s v="film &amp; video"/>
    <s v="shorts"/>
    <x v="80"/>
    <x v="80"/>
    <x v="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s v="film &amp; video"/>
    <s v="shorts"/>
    <x v="81"/>
    <x v="81"/>
    <x v="44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s v="film &amp; video"/>
    <s v="shorts"/>
    <x v="82"/>
    <x v="82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s v="film &amp; video"/>
    <s v="shorts"/>
    <x v="83"/>
    <x v="83"/>
    <x v="45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s v="film &amp; video"/>
    <s v="shorts"/>
    <x v="84"/>
    <x v="84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s v="film &amp; video"/>
    <s v="shorts"/>
    <x v="85"/>
    <x v="85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s v="film &amp; video"/>
    <s v="shorts"/>
    <x v="86"/>
    <x v="86"/>
    <x v="46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s v="film &amp; video"/>
    <s v="shorts"/>
    <x v="87"/>
    <x v="87"/>
    <x v="47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s v="film &amp; video"/>
    <s v="shorts"/>
    <x v="88"/>
    <x v="88"/>
    <x v="48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s v="film &amp; video"/>
    <s v="shorts"/>
    <x v="89"/>
    <x v="89"/>
    <x v="37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s v="film &amp; video"/>
    <s v="shorts"/>
    <x v="90"/>
    <x v="9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s v="film &amp; video"/>
    <s v="shorts"/>
    <x v="91"/>
    <x v="91"/>
    <x v="49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s v="film &amp; video"/>
    <s v="shorts"/>
    <x v="92"/>
    <x v="92"/>
    <x v="5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s v="film &amp; video"/>
    <s v="shorts"/>
    <x v="93"/>
    <x v="93"/>
    <x v="5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s v="film &amp; video"/>
    <s v="shorts"/>
    <x v="94"/>
    <x v="94"/>
    <x v="5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s v="film &amp; video"/>
    <s v="shorts"/>
    <x v="95"/>
    <x v="95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s v="film &amp; video"/>
    <s v="shorts"/>
    <x v="96"/>
    <x v="96"/>
    <x v="53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s v="film &amp; video"/>
    <s v="shorts"/>
    <x v="97"/>
    <x v="97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s v="film &amp; video"/>
    <s v="shorts"/>
    <x v="98"/>
    <x v="98"/>
    <x v="54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s v="film &amp; video"/>
    <s v="shorts"/>
    <x v="99"/>
    <x v="99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s v="film &amp; video"/>
    <s v="shorts"/>
    <x v="100"/>
    <x v="100"/>
    <x v="55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s v="film &amp; video"/>
    <s v="shorts"/>
    <x v="101"/>
    <x v="101"/>
    <x v="56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s v="film &amp; video"/>
    <s v="shorts"/>
    <x v="102"/>
    <x v="102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s v="film &amp; video"/>
    <s v="shorts"/>
    <x v="103"/>
    <x v="103"/>
    <x v="57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s v="film &amp; video"/>
    <s v="shorts"/>
    <x v="104"/>
    <x v="104"/>
    <x v="58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4"/>
    <s v="film &amp; video"/>
    <s v="shorts"/>
    <x v="105"/>
    <x v="105"/>
    <x v="59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5"/>
    <s v="film &amp; video"/>
    <s v="shorts"/>
    <x v="106"/>
    <x v="106"/>
    <x v="60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6"/>
    <s v="film &amp; video"/>
    <s v="shorts"/>
    <x v="107"/>
    <x v="107"/>
    <x v="36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7"/>
    <s v="film &amp; video"/>
    <s v="shorts"/>
    <x v="108"/>
    <x v="108"/>
    <x v="14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8"/>
    <s v="film &amp; video"/>
    <s v="shorts"/>
    <x v="109"/>
    <x v="109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09"/>
    <s v="film &amp; video"/>
    <s v="shorts"/>
    <x v="110"/>
    <x v="110"/>
    <x v="6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0"/>
    <s v="film &amp; video"/>
    <s v="shorts"/>
    <x v="111"/>
    <x v="111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s v="film &amp; video"/>
    <s v="shorts"/>
    <x v="112"/>
    <x v="112"/>
    <x v="62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s v="film &amp; video"/>
    <s v="shorts"/>
    <x v="113"/>
    <x v="113"/>
    <x v="63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3"/>
    <s v="film &amp; video"/>
    <s v="shorts"/>
    <x v="114"/>
    <x v="114"/>
    <x v="14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4"/>
    <s v="film &amp; video"/>
    <s v="shorts"/>
    <x v="115"/>
    <x v="115"/>
    <x v="37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5"/>
    <s v="film &amp; video"/>
    <s v="shorts"/>
    <x v="116"/>
    <x v="116"/>
    <x v="64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6"/>
    <s v="film &amp; video"/>
    <s v="shorts"/>
    <x v="117"/>
    <x v="117"/>
    <x v="65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7"/>
    <s v="film &amp; video"/>
    <s v="shorts"/>
    <x v="118"/>
    <x v="118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8"/>
    <s v="film &amp; video"/>
    <s v="shorts"/>
    <x v="119"/>
    <x v="119"/>
    <x v="66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19"/>
    <s v="film &amp; video"/>
    <s v="science fiction"/>
    <x v="120"/>
    <x v="120"/>
    <x v="1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0"/>
    <s v="film &amp; video"/>
    <s v="science fiction"/>
    <x v="121"/>
    <x v="121"/>
    <x v="67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s v="film &amp; video"/>
    <s v="science fiction"/>
    <x v="122"/>
    <x v="122"/>
    <x v="14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2"/>
    <s v="film &amp; video"/>
    <s v="science fiction"/>
    <x v="123"/>
    <x v="123"/>
    <x v="68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s v="film &amp; video"/>
    <s v="science fiction"/>
    <x v="124"/>
    <x v="124"/>
    <x v="37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3"/>
    <s v="film &amp; video"/>
    <s v="science fiction"/>
    <x v="125"/>
    <x v="125"/>
    <x v="14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4"/>
    <s v="film &amp; video"/>
    <s v="science fiction"/>
    <x v="126"/>
    <x v="126"/>
    <x v="69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5"/>
    <s v="film &amp; video"/>
    <s v="science fiction"/>
    <x v="127"/>
    <x v="127"/>
    <x v="70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6"/>
    <s v="film &amp; video"/>
    <s v="science fiction"/>
    <x v="128"/>
    <x v="128"/>
    <x v="6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s v="film &amp; video"/>
    <s v="science fiction"/>
    <x v="129"/>
    <x v="129"/>
    <x v="14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s v="film &amp; video"/>
    <s v="science fiction"/>
    <x v="130"/>
    <x v="130"/>
    <x v="71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x v="121"/>
    <s v="film &amp; video"/>
    <s v="science fiction"/>
    <x v="131"/>
    <x v="131"/>
    <x v="7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27"/>
    <s v="film &amp; video"/>
    <s v="science fiction"/>
    <x v="132"/>
    <x v="132"/>
    <x v="73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s v="film &amp; video"/>
    <s v="science fiction"/>
    <x v="133"/>
    <x v="133"/>
    <x v="74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s v="film &amp; video"/>
    <s v="science fiction"/>
    <x v="134"/>
    <x v="134"/>
    <x v="75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28"/>
    <s v="film &amp; video"/>
    <s v="science fiction"/>
    <x v="135"/>
    <x v="135"/>
    <x v="76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s v="film &amp; video"/>
    <s v="science fiction"/>
    <x v="136"/>
    <x v="136"/>
    <x v="77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s v="film &amp; video"/>
    <s v="science fiction"/>
    <x v="137"/>
    <x v="137"/>
    <x v="78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29"/>
    <s v="film &amp; video"/>
    <s v="science fiction"/>
    <x v="138"/>
    <x v="138"/>
    <x v="79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s v="film &amp; video"/>
    <s v="science fiction"/>
    <x v="139"/>
    <x v="139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s v="film &amp; video"/>
    <s v="science fiction"/>
    <x v="140"/>
    <x v="140"/>
    <x v="23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31"/>
    <s v="film &amp; video"/>
    <s v="science fiction"/>
    <x v="141"/>
    <x v="141"/>
    <x v="27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19"/>
    <s v="film &amp; video"/>
    <s v="science fiction"/>
    <x v="142"/>
    <x v="142"/>
    <x v="8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s v="film &amp; video"/>
    <s v="science fiction"/>
    <x v="143"/>
    <x v="143"/>
    <x v="81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32"/>
    <s v="film &amp; video"/>
    <s v="science fiction"/>
    <x v="144"/>
    <x v="144"/>
    <x v="8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33"/>
    <s v="film &amp; video"/>
    <s v="science fiction"/>
    <x v="145"/>
    <x v="145"/>
    <x v="83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34"/>
    <s v="film &amp; video"/>
    <s v="science fiction"/>
    <x v="146"/>
    <x v="146"/>
    <x v="14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s v="film &amp; video"/>
    <s v="science fiction"/>
    <x v="147"/>
    <x v="147"/>
    <x v="84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35"/>
    <s v="film &amp; video"/>
    <s v="science fiction"/>
    <x v="148"/>
    <x v="148"/>
    <x v="1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36"/>
    <s v="film &amp; video"/>
    <s v="science fiction"/>
    <x v="149"/>
    <x v="149"/>
    <x v="85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37"/>
    <s v="film &amp; video"/>
    <s v="science fiction"/>
    <x v="150"/>
    <x v="150"/>
    <x v="14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38"/>
    <s v="film &amp; video"/>
    <s v="science fiction"/>
    <x v="151"/>
    <x v="151"/>
    <x v="14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2"/>
    <s v="film &amp; video"/>
    <s v="science fiction"/>
    <x v="152"/>
    <x v="152"/>
    <x v="1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39"/>
    <s v="film &amp; video"/>
    <s v="science fiction"/>
    <x v="153"/>
    <x v="153"/>
    <x v="86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40"/>
    <s v="film &amp; video"/>
    <s v="science fiction"/>
    <x v="154"/>
    <x v="154"/>
    <x v="87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41"/>
    <s v="film &amp; video"/>
    <s v="science fiction"/>
    <x v="155"/>
    <x v="155"/>
    <x v="4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42"/>
    <s v="film &amp; video"/>
    <s v="science fiction"/>
    <x v="156"/>
    <x v="156"/>
    <x v="14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43"/>
    <s v="film &amp; video"/>
    <s v="science fiction"/>
    <x v="157"/>
    <x v="157"/>
    <x v="1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s v="film &amp; video"/>
    <s v="science fiction"/>
    <x v="158"/>
    <x v="158"/>
    <x v="1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19"/>
    <s v="film &amp; video"/>
    <s v="science fiction"/>
    <x v="159"/>
    <x v="159"/>
    <x v="4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s v="film &amp; video"/>
    <s v="drama"/>
    <x v="160"/>
    <x v="160"/>
    <x v="14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44"/>
    <s v="film &amp; video"/>
    <s v="drama"/>
    <x v="161"/>
    <x v="161"/>
    <x v="1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45"/>
    <s v="film &amp; video"/>
    <s v="drama"/>
    <x v="162"/>
    <x v="162"/>
    <x v="88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s v="film &amp; video"/>
    <s v="drama"/>
    <x v="163"/>
    <x v="163"/>
    <x v="89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46"/>
    <s v="film &amp; video"/>
    <s v="drama"/>
    <x v="164"/>
    <x v="164"/>
    <x v="14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s v="film &amp; video"/>
    <s v="drama"/>
    <x v="165"/>
    <x v="165"/>
    <x v="1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s v="film &amp; video"/>
    <s v="drama"/>
    <x v="166"/>
    <x v="166"/>
    <x v="1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48"/>
    <s v="film &amp; video"/>
    <s v="drama"/>
    <x v="167"/>
    <x v="167"/>
    <x v="14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49"/>
    <s v="film &amp; video"/>
    <s v="drama"/>
    <x v="168"/>
    <x v="168"/>
    <x v="2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50"/>
    <s v="film &amp; video"/>
    <s v="drama"/>
    <x v="169"/>
    <x v="169"/>
    <x v="1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51"/>
    <s v="film &amp; video"/>
    <s v="drama"/>
    <x v="170"/>
    <x v="170"/>
    <x v="9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20"/>
    <s v="film &amp; video"/>
    <s v="drama"/>
    <x v="171"/>
    <x v="171"/>
    <x v="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s v="film &amp; video"/>
    <s v="drama"/>
    <x v="172"/>
    <x v="172"/>
    <x v="91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s v="film &amp; video"/>
    <s v="drama"/>
    <x v="173"/>
    <x v="173"/>
    <x v="1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s v="film &amp; video"/>
    <s v="drama"/>
    <x v="174"/>
    <x v="174"/>
    <x v="14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52"/>
    <s v="film &amp; video"/>
    <s v="drama"/>
    <x v="175"/>
    <x v="175"/>
    <x v="37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s v="film &amp; video"/>
    <s v="drama"/>
    <x v="176"/>
    <x v="176"/>
    <x v="1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3"/>
    <s v="film &amp; video"/>
    <s v="drama"/>
    <x v="177"/>
    <x v="177"/>
    <x v="92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s v="film &amp; video"/>
    <s v="drama"/>
    <x v="178"/>
    <x v="178"/>
    <x v="18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s v="film &amp; video"/>
    <s v="drama"/>
    <x v="179"/>
    <x v="179"/>
    <x v="1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54"/>
    <s v="film &amp; video"/>
    <s v="drama"/>
    <x v="180"/>
    <x v="180"/>
    <x v="9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55"/>
    <s v="film &amp; video"/>
    <s v="drama"/>
    <x v="181"/>
    <x v="181"/>
    <x v="1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s v="film &amp; video"/>
    <s v="drama"/>
    <x v="182"/>
    <x v="182"/>
    <x v="1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56"/>
    <s v="film &amp; video"/>
    <s v="drama"/>
    <x v="183"/>
    <x v="183"/>
    <x v="1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57"/>
    <s v="film &amp; video"/>
    <s v="drama"/>
    <x v="184"/>
    <x v="184"/>
    <x v="94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58"/>
    <s v="film &amp; video"/>
    <s v="drama"/>
    <x v="185"/>
    <x v="185"/>
    <x v="1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s v="film &amp; video"/>
    <s v="drama"/>
    <x v="186"/>
    <x v="186"/>
    <x v="95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9"/>
    <s v="film &amp; video"/>
    <s v="drama"/>
    <x v="187"/>
    <x v="187"/>
    <x v="96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s v="film &amp; video"/>
    <s v="drama"/>
    <x v="188"/>
    <x v="188"/>
    <x v="1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60"/>
    <s v="film &amp; video"/>
    <s v="drama"/>
    <x v="189"/>
    <x v="189"/>
    <x v="14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73"/>
    <s v="film &amp; video"/>
    <s v="drama"/>
    <x v="190"/>
    <x v="190"/>
    <x v="2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1"/>
    <s v="film &amp; video"/>
    <s v="drama"/>
    <x v="191"/>
    <x v="191"/>
    <x v="4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62"/>
    <s v="film &amp; video"/>
    <s v="drama"/>
    <x v="192"/>
    <x v="192"/>
    <x v="1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s v="film &amp; video"/>
    <s v="drama"/>
    <x v="193"/>
    <x v="193"/>
    <x v="28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20"/>
    <s v="film &amp; video"/>
    <s v="drama"/>
    <x v="194"/>
    <x v="194"/>
    <x v="14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s v="film &amp; video"/>
    <s v="drama"/>
    <x v="195"/>
    <x v="195"/>
    <x v="14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63"/>
    <s v="film &amp; video"/>
    <s v="drama"/>
    <x v="196"/>
    <x v="196"/>
    <x v="97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64"/>
    <s v="film &amp; video"/>
    <s v="drama"/>
    <x v="197"/>
    <x v="197"/>
    <x v="98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65"/>
    <s v="film &amp; video"/>
    <s v="drama"/>
    <x v="198"/>
    <x v="198"/>
    <x v="1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s v="film &amp; video"/>
    <s v="drama"/>
    <x v="199"/>
    <x v="199"/>
    <x v="1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166"/>
    <s v="film &amp; video"/>
    <s v="drama"/>
    <x v="200"/>
    <x v="200"/>
    <x v="1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167"/>
    <s v="film &amp; video"/>
    <s v="drama"/>
    <x v="201"/>
    <x v="201"/>
    <x v="52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s v="film &amp; video"/>
    <s v="drama"/>
    <x v="202"/>
    <x v="202"/>
    <x v="99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168"/>
    <s v="film &amp; video"/>
    <s v="drama"/>
    <x v="203"/>
    <x v="203"/>
    <x v="1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169"/>
    <s v="film &amp; video"/>
    <s v="drama"/>
    <x v="204"/>
    <x v="204"/>
    <x v="1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170"/>
    <s v="film &amp; video"/>
    <s v="drama"/>
    <x v="205"/>
    <x v="205"/>
    <x v="6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s v="film &amp; video"/>
    <s v="drama"/>
    <x v="206"/>
    <x v="206"/>
    <x v="32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171"/>
    <s v="film &amp; video"/>
    <s v="drama"/>
    <x v="207"/>
    <x v="207"/>
    <x v="1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s v="film &amp; video"/>
    <s v="drama"/>
    <x v="208"/>
    <x v="208"/>
    <x v="1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s v="film &amp; video"/>
    <s v="drama"/>
    <x v="209"/>
    <x v="209"/>
    <x v="1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172"/>
    <s v="film &amp; video"/>
    <s v="drama"/>
    <x v="210"/>
    <x v="210"/>
    <x v="1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173"/>
    <s v="film &amp; video"/>
    <s v="drama"/>
    <x v="211"/>
    <x v="211"/>
    <x v="1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120"/>
    <s v="film &amp; video"/>
    <s v="drama"/>
    <x v="212"/>
    <x v="212"/>
    <x v="101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135"/>
    <s v="film &amp; video"/>
    <s v="drama"/>
    <x v="213"/>
    <x v="213"/>
    <x v="102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120"/>
    <s v="film &amp; video"/>
    <s v="drama"/>
    <x v="214"/>
    <x v="214"/>
    <x v="14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119"/>
    <s v="film &amp; video"/>
    <s v="drama"/>
    <x v="215"/>
    <x v="215"/>
    <x v="10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174"/>
    <s v="film &amp; video"/>
    <s v="drama"/>
    <x v="216"/>
    <x v="216"/>
    <x v="104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175"/>
    <s v="film &amp; video"/>
    <s v="drama"/>
    <x v="217"/>
    <x v="217"/>
    <x v="105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s v="film &amp; video"/>
    <s v="drama"/>
    <x v="218"/>
    <x v="218"/>
    <x v="14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176"/>
    <s v="film &amp; video"/>
    <s v="drama"/>
    <x v="219"/>
    <x v="219"/>
    <x v="106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177"/>
    <s v="film &amp; video"/>
    <s v="drama"/>
    <x v="220"/>
    <x v="220"/>
    <x v="107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s v="film &amp; video"/>
    <s v="drama"/>
    <x v="221"/>
    <x v="221"/>
    <x v="82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8"/>
    <s v="film &amp; video"/>
    <s v="drama"/>
    <x v="222"/>
    <x v="222"/>
    <x v="108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s v="film &amp; video"/>
    <s v="drama"/>
    <x v="223"/>
    <x v="223"/>
    <x v="109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s v="film &amp; video"/>
    <s v="drama"/>
    <x v="224"/>
    <x v="224"/>
    <x v="14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s v="film &amp; video"/>
    <s v="drama"/>
    <x v="225"/>
    <x v="225"/>
    <x v="70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179"/>
    <s v="film &amp; video"/>
    <s v="drama"/>
    <x v="226"/>
    <x v="226"/>
    <x v="11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s v="film &amp; video"/>
    <s v="drama"/>
    <x v="227"/>
    <x v="227"/>
    <x v="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s v="film &amp; video"/>
    <s v="drama"/>
    <x v="228"/>
    <x v="228"/>
    <x v="14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s v="film &amp; video"/>
    <s v="drama"/>
    <x v="229"/>
    <x v="229"/>
    <x v="1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180"/>
    <s v="film &amp; video"/>
    <s v="drama"/>
    <x v="230"/>
    <x v="230"/>
    <x v="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s v="film &amp; video"/>
    <s v="drama"/>
    <x v="231"/>
    <x v="231"/>
    <x v="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181"/>
    <s v="film &amp; video"/>
    <s v="drama"/>
    <x v="232"/>
    <x v="232"/>
    <x v="1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s v="film &amp; video"/>
    <s v="drama"/>
    <x v="233"/>
    <x v="233"/>
    <x v="1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182"/>
    <s v="film &amp; video"/>
    <s v="drama"/>
    <x v="234"/>
    <x v="234"/>
    <x v="4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s v="film &amp; video"/>
    <s v="drama"/>
    <x v="235"/>
    <x v="235"/>
    <x v="1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s v="film &amp; video"/>
    <s v="drama"/>
    <x v="236"/>
    <x v="236"/>
    <x v="111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73"/>
    <s v="film &amp; video"/>
    <s v="drama"/>
    <x v="237"/>
    <x v="237"/>
    <x v="14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s v="film &amp; video"/>
    <s v="drama"/>
    <x v="238"/>
    <x v="238"/>
    <x v="112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s v="film &amp; video"/>
    <s v="drama"/>
    <x v="239"/>
    <x v="239"/>
    <x v="11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183"/>
    <s v="film &amp; video"/>
    <s v="documentary"/>
    <x v="240"/>
    <x v="240"/>
    <x v="27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184"/>
    <s v="film &amp; video"/>
    <s v="documentary"/>
    <x v="241"/>
    <x v="241"/>
    <x v="27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185"/>
    <s v="film &amp; video"/>
    <s v="documentary"/>
    <x v="242"/>
    <x v="242"/>
    <x v="6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186"/>
    <s v="film &amp; video"/>
    <s v="documentary"/>
    <x v="243"/>
    <x v="243"/>
    <x v="1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187"/>
    <s v="film &amp; video"/>
    <s v="documentary"/>
    <x v="244"/>
    <x v="244"/>
    <x v="11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188"/>
    <s v="film &amp; video"/>
    <s v="documentary"/>
    <x v="245"/>
    <x v="245"/>
    <x v="1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189"/>
    <s v="film &amp; video"/>
    <s v="documentary"/>
    <x v="246"/>
    <x v="246"/>
    <x v="11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190"/>
    <s v="film &amp; video"/>
    <s v="documentary"/>
    <x v="247"/>
    <x v="247"/>
    <x v="116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191"/>
    <s v="film &amp; video"/>
    <s v="documentary"/>
    <x v="248"/>
    <x v="248"/>
    <x v="27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192"/>
    <s v="film &amp; video"/>
    <s v="documentary"/>
    <x v="249"/>
    <x v="249"/>
    <x v="117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193"/>
    <s v="film &amp; video"/>
    <s v="documentary"/>
    <x v="250"/>
    <x v="250"/>
    <x v="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194"/>
    <s v="film &amp; video"/>
    <s v="documentary"/>
    <x v="251"/>
    <x v="251"/>
    <x v="118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195"/>
    <s v="film &amp; video"/>
    <s v="documentary"/>
    <x v="252"/>
    <x v="252"/>
    <x v="119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196"/>
    <s v="film &amp; video"/>
    <s v="documentary"/>
    <x v="253"/>
    <x v="253"/>
    <x v="1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197"/>
    <s v="film &amp; video"/>
    <s v="documentary"/>
    <x v="254"/>
    <x v="254"/>
    <x v="12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198"/>
    <s v="film &amp; video"/>
    <s v="documentary"/>
    <x v="255"/>
    <x v="255"/>
    <x v="23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199"/>
    <s v="film &amp; video"/>
    <s v="documentary"/>
    <x v="256"/>
    <x v="256"/>
    <x v="1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00"/>
    <s v="film &amp; video"/>
    <s v="documentary"/>
    <x v="257"/>
    <x v="257"/>
    <x v="1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01"/>
    <s v="film &amp; video"/>
    <s v="documentary"/>
    <x v="258"/>
    <x v="258"/>
    <x v="1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02"/>
    <s v="film &amp; video"/>
    <s v="documentary"/>
    <x v="259"/>
    <x v="259"/>
    <x v="1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03"/>
    <s v="film &amp; video"/>
    <s v="documentary"/>
    <x v="260"/>
    <x v="260"/>
    <x v="121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04"/>
    <s v="film &amp; video"/>
    <s v="documentary"/>
    <x v="261"/>
    <x v="261"/>
    <x v="122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5"/>
    <s v="film &amp; video"/>
    <s v="documentary"/>
    <x v="262"/>
    <x v="262"/>
    <x v="27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06"/>
    <s v="film &amp; video"/>
    <s v="documentary"/>
    <x v="263"/>
    <x v="263"/>
    <x v="1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07"/>
    <s v="film &amp; video"/>
    <s v="documentary"/>
    <x v="264"/>
    <x v="264"/>
    <x v="1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08"/>
    <s v="film &amp; video"/>
    <s v="documentary"/>
    <x v="265"/>
    <x v="265"/>
    <x v="123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09"/>
    <s v="film &amp; video"/>
    <s v="documentary"/>
    <x v="266"/>
    <x v="266"/>
    <x v="12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10"/>
    <s v="film &amp; video"/>
    <s v="documentary"/>
    <x v="267"/>
    <x v="267"/>
    <x v="1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11"/>
    <s v="film &amp; video"/>
    <s v="documentary"/>
    <x v="268"/>
    <x v="268"/>
    <x v="125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12"/>
    <s v="film &amp; video"/>
    <s v="documentary"/>
    <x v="269"/>
    <x v="269"/>
    <x v="1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13"/>
    <s v="film &amp; video"/>
    <s v="documentary"/>
    <x v="270"/>
    <x v="270"/>
    <x v="126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14"/>
    <s v="film &amp; video"/>
    <s v="documentary"/>
    <x v="271"/>
    <x v="271"/>
    <x v="127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15"/>
    <s v="film &amp; video"/>
    <s v="documentary"/>
    <x v="272"/>
    <x v="272"/>
    <x v="128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16"/>
    <s v="film &amp; video"/>
    <s v="documentary"/>
    <x v="273"/>
    <x v="273"/>
    <x v="1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7"/>
    <s v="film &amp; video"/>
    <s v="documentary"/>
    <x v="274"/>
    <x v="274"/>
    <x v="129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18"/>
    <s v="film &amp; video"/>
    <s v="documentary"/>
    <x v="275"/>
    <x v="275"/>
    <x v="13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19"/>
    <s v="film &amp; video"/>
    <s v="documentary"/>
    <x v="276"/>
    <x v="276"/>
    <x v="130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20"/>
    <s v="film &amp; video"/>
    <s v="documentary"/>
    <x v="277"/>
    <x v="277"/>
    <x v="1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21"/>
    <s v="film &amp; video"/>
    <s v="documentary"/>
    <x v="278"/>
    <x v="278"/>
    <x v="1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22"/>
    <s v="film &amp; video"/>
    <s v="documentary"/>
    <x v="279"/>
    <x v="279"/>
    <x v="131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23"/>
    <s v="film &amp; video"/>
    <s v="documentary"/>
    <x v="280"/>
    <x v="280"/>
    <x v="27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24"/>
    <s v="film &amp; video"/>
    <s v="documentary"/>
    <x v="281"/>
    <x v="281"/>
    <x v="132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25"/>
    <s v="film &amp; video"/>
    <s v="documentary"/>
    <x v="282"/>
    <x v="282"/>
    <x v="133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26"/>
    <s v="film &amp; video"/>
    <s v="documentary"/>
    <x v="283"/>
    <x v="283"/>
    <x v="13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27"/>
    <s v="film &amp; video"/>
    <s v="documentary"/>
    <x v="284"/>
    <x v="284"/>
    <x v="37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28"/>
    <s v="film &amp; video"/>
    <s v="documentary"/>
    <x v="285"/>
    <x v="285"/>
    <x v="1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29"/>
    <s v="film &amp; video"/>
    <s v="documentary"/>
    <x v="286"/>
    <x v="286"/>
    <x v="135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30"/>
    <s v="film &amp; video"/>
    <s v="documentary"/>
    <x v="287"/>
    <x v="287"/>
    <x v="136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31"/>
    <s v="film &amp; video"/>
    <s v="documentary"/>
    <x v="288"/>
    <x v="288"/>
    <x v="6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32"/>
    <s v="film &amp; video"/>
    <s v="documentary"/>
    <x v="289"/>
    <x v="289"/>
    <x v="1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33"/>
    <s v="film &amp; video"/>
    <s v="documentary"/>
    <x v="290"/>
    <x v="290"/>
    <x v="137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34"/>
    <s v="film &amp; video"/>
    <s v="documentary"/>
    <x v="291"/>
    <x v="291"/>
    <x v="138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35"/>
    <s v="film &amp; video"/>
    <s v="documentary"/>
    <x v="292"/>
    <x v="292"/>
    <x v="139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36"/>
    <s v="film &amp; video"/>
    <s v="documentary"/>
    <x v="293"/>
    <x v="293"/>
    <x v="1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s v="film &amp; video"/>
    <s v="documentary"/>
    <x v="294"/>
    <x v="294"/>
    <x v="14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37"/>
    <s v="film &amp; video"/>
    <s v="documentary"/>
    <x v="295"/>
    <x v="295"/>
    <x v="141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38"/>
    <s v="film &amp; video"/>
    <s v="documentary"/>
    <x v="296"/>
    <x v="296"/>
    <x v="37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39"/>
    <s v="film &amp; video"/>
    <s v="documentary"/>
    <x v="297"/>
    <x v="297"/>
    <x v="142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40"/>
    <s v="film &amp; video"/>
    <s v="documentary"/>
    <x v="298"/>
    <x v="298"/>
    <x v="143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41"/>
    <s v="film &amp; video"/>
    <s v="documentary"/>
    <x v="299"/>
    <x v="299"/>
    <x v="13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242"/>
    <s v="film &amp; video"/>
    <s v="documentary"/>
    <x v="300"/>
    <x v="300"/>
    <x v="105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243"/>
    <s v="film &amp; video"/>
    <s v="documentary"/>
    <x v="301"/>
    <x v="301"/>
    <x v="14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244"/>
    <s v="film &amp; video"/>
    <s v="documentary"/>
    <x v="302"/>
    <x v="302"/>
    <x v="1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245"/>
    <s v="film &amp; video"/>
    <s v="documentary"/>
    <x v="303"/>
    <x v="303"/>
    <x v="1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246"/>
    <s v="film &amp; video"/>
    <s v="documentary"/>
    <x v="304"/>
    <x v="304"/>
    <x v="145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247"/>
    <s v="film &amp; video"/>
    <s v="documentary"/>
    <x v="305"/>
    <x v="305"/>
    <x v="1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248"/>
    <s v="film &amp; video"/>
    <s v="documentary"/>
    <x v="306"/>
    <x v="306"/>
    <x v="146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249"/>
    <s v="film &amp; video"/>
    <s v="documentary"/>
    <x v="307"/>
    <x v="307"/>
    <x v="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250"/>
    <s v="film &amp; video"/>
    <s v="documentary"/>
    <x v="308"/>
    <x v="308"/>
    <x v="27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251"/>
    <s v="film &amp; video"/>
    <s v="documentary"/>
    <x v="309"/>
    <x v="309"/>
    <x v="32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252"/>
    <s v="film &amp; video"/>
    <s v="documentary"/>
    <x v="310"/>
    <x v="310"/>
    <x v="147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253"/>
    <s v="film &amp; video"/>
    <s v="documentary"/>
    <x v="311"/>
    <x v="311"/>
    <x v="148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254"/>
    <s v="film &amp; video"/>
    <s v="documentary"/>
    <x v="312"/>
    <x v="312"/>
    <x v="1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255"/>
    <s v="film &amp; video"/>
    <s v="documentary"/>
    <x v="313"/>
    <x v="313"/>
    <x v="149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256"/>
    <s v="film &amp; video"/>
    <s v="documentary"/>
    <x v="314"/>
    <x v="314"/>
    <x v="1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257"/>
    <s v="film &amp; video"/>
    <s v="documentary"/>
    <x v="315"/>
    <x v="315"/>
    <x v="1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258"/>
    <s v="film &amp; video"/>
    <s v="documentary"/>
    <x v="316"/>
    <x v="316"/>
    <x v="15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259"/>
    <s v="film &amp; video"/>
    <s v="documentary"/>
    <x v="317"/>
    <x v="317"/>
    <x v="1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260"/>
    <s v="film &amp; video"/>
    <s v="documentary"/>
    <x v="318"/>
    <x v="318"/>
    <x v="70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261"/>
    <s v="film &amp; video"/>
    <s v="documentary"/>
    <x v="319"/>
    <x v="319"/>
    <x v="151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262"/>
    <s v="film &amp; video"/>
    <s v="documentary"/>
    <x v="320"/>
    <x v="320"/>
    <x v="152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263"/>
    <s v="film &amp; video"/>
    <s v="documentary"/>
    <x v="321"/>
    <x v="321"/>
    <x v="153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264"/>
    <s v="film &amp; video"/>
    <s v="documentary"/>
    <x v="322"/>
    <x v="322"/>
    <x v="1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265"/>
    <s v="film &amp; video"/>
    <s v="documentary"/>
    <x v="323"/>
    <x v="323"/>
    <x v="15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266"/>
    <s v="film &amp; video"/>
    <s v="documentary"/>
    <x v="324"/>
    <x v="324"/>
    <x v="155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267"/>
    <s v="film &amp; video"/>
    <s v="documentary"/>
    <x v="325"/>
    <x v="325"/>
    <x v="6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268"/>
    <s v="film &amp; video"/>
    <s v="documentary"/>
    <x v="326"/>
    <x v="326"/>
    <x v="156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269"/>
    <s v="film &amp; video"/>
    <s v="documentary"/>
    <x v="327"/>
    <x v="327"/>
    <x v="157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270"/>
    <s v="film &amp; video"/>
    <s v="documentary"/>
    <x v="328"/>
    <x v="328"/>
    <x v="158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271"/>
    <s v="film &amp; video"/>
    <s v="documentary"/>
    <x v="329"/>
    <x v="329"/>
    <x v="159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272"/>
    <s v="film &amp; video"/>
    <s v="documentary"/>
    <x v="330"/>
    <x v="330"/>
    <x v="16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273"/>
    <s v="film &amp; video"/>
    <s v="documentary"/>
    <x v="331"/>
    <x v="331"/>
    <x v="105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274"/>
    <s v="film &amp; video"/>
    <s v="documentary"/>
    <x v="332"/>
    <x v="332"/>
    <x v="161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275"/>
    <s v="film &amp; video"/>
    <s v="documentary"/>
    <x v="333"/>
    <x v="333"/>
    <x v="70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276"/>
    <s v="film &amp; video"/>
    <s v="documentary"/>
    <x v="334"/>
    <x v="334"/>
    <x v="162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277"/>
    <s v="film &amp; video"/>
    <s v="documentary"/>
    <x v="335"/>
    <x v="335"/>
    <x v="163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278"/>
    <s v="film &amp; video"/>
    <s v="documentary"/>
    <x v="336"/>
    <x v="336"/>
    <x v="13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279"/>
    <s v="film &amp; video"/>
    <s v="documentary"/>
    <x v="337"/>
    <x v="337"/>
    <x v="23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280"/>
    <s v="film &amp; video"/>
    <s v="documentary"/>
    <x v="338"/>
    <x v="338"/>
    <x v="16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281"/>
    <s v="film &amp; video"/>
    <s v="documentary"/>
    <x v="339"/>
    <x v="339"/>
    <x v="1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282"/>
    <s v="film &amp; video"/>
    <s v="documentary"/>
    <x v="340"/>
    <x v="340"/>
    <x v="165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283"/>
    <s v="film &amp; video"/>
    <s v="documentary"/>
    <x v="341"/>
    <x v="341"/>
    <x v="166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284"/>
    <s v="film &amp; video"/>
    <s v="documentary"/>
    <x v="342"/>
    <x v="342"/>
    <x v="1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285"/>
    <s v="film &amp; video"/>
    <s v="documentary"/>
    <x v="343"/>
    <x v="343"/>
    <x v="167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286"/>
    <s v="film &amp; video"/>
    <s v="documentary"/>
    <x v="344"/>
    <x v="344"/>
    <x v="168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287"/>
    <s v="film &amp; video"/>
    <s v="documentary"/>
    <x v="345"/>
    <x v="345"/>
    <x v="1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288"/>
    <s v="film &amp; video"/>
    <s v="documentary"/>
    <x v="346"/>
    <x v="346"/>
    <x v="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289"/>
    <s v="film &amp; video"/>
    <s v="documentary"/>
    <x v="347"/>
    <x v="347"/>
    <x v="18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90"/>
    <s v="film &amp; video"/>
    <s v="documentary"/>
    <x v="348"/>
    <x v="348"/>
    <x v="1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291"/>
    <s v="film &amp; video"/>
    <s v="documentary"/>
    <x v="349"/>
    <x v="349"/>
    <x v="1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292"/>
    <s v="film &amp; video"/>
    <s v="documentary"/>
    <x v="350"/>
    <x v="350"/>
    <x v="169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293"/>
    <s v="film &amp; video"/>
    <s v="documentary"/>
    <x v="351"/>
    <x v="351"/>
    <x v="170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294"/>
    <s v="film &amp; video"/>
    <s v="documentary"/>
    <x v="352"/>
    <x v="352"/>
    <x v="1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295"/>
    <s v="film &amp; video"/>
    <s v="documentary"/>
    <x v="353"/>
    <x v="353"/>
    <x v="171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296"/>
    <s v="film &amp; video"/>
    <s v="documentary"/>
    <x v="354"/>
    <x v="354"/>
    <x v="23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297"/>
    <s v="film &amp; video"/>
    <s v="documentary"/>
    <x v="355"/>
    <x v="355"/>
    <x v="172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298"/>
    <s v="film &amp; video"/>
    <s v="documentary"/>
    <x v="356"/>
    <x v="356"/>
    <x v="70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9"/>
    <s v="film &amp; video"/>
    <s v="documentary"/>
    <x v="357"/>
    <x v="357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00"/>
    <s v="film &amp; video"/>
    <s v="documentary"/>
    <x v="358"/>
    <x v="358"/>
    <x v="173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01"/>
    <s v="film &amp; video"/>
    <s v="documentary"/>
    <x v="359"/>
    <x v="359"/>
    <x v="17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02"/>
    <s v="film &amp; video"/>
    <s v="documentary"/>
    <x v="360"/>
    <x v="360"/>
    <x v="175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03"/>
    <s v="film &amp; video"/>
    <s v="documentary"/>
    <x v="361"/>
    <x v="361"/>
    <x v="18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04"/>
    <s v="film &amp; video"/>
    <s v="documentary"/>
    <x v="362"/>
    <x v="362"/>
    <x v="176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05"/>
    <s v="film &amp; video"/>
    <s v="documentary"/>
    <x v="363"/>
    <x v="363"/>
    <x v="177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06"/>
    <s v="film &amp; video"/>
    <s v="documentary"/>
    <x v="364"/>
    <x v="364"/>
    <x v="178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07"/>
    <s v="film &amp; video"/>
    <s v="documentary"/>
    <x v="365"/>
    <x v="365"/>
    <x v="1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08"/>
    <s v="film &amp; video"/>
    <s v="documentary"/>
    <x v="366"/>
    <x v="366"/>
    <x v="1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09"/>
    <s v="film &amp; video"/>
    <s v="documentary"/>
    <x v="367"/>
    <x v="367"/>
    <x v="179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10"/>
    <s v="film &amp; video"/>
    <s v="documentary"/>
    <x v="368"/>
    <x v="368"/>
    <x v="91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11"/>
    <s v="film &amp; video"/>
    <s v="documentary"/>
    <x v="369"/>
    <x v="369"/>
    <x v="1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12"/>
    <s v="film &amp; video"/>
    <s v="documentary"/>
    <x v="370"/>
    <x v="370"/>
    <x v="1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13"/>
    <s v="film &amp; video"/>
    <s v="documentary"/>
    <x v="371"/>
    <x v="371"/>
    <x v="27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14"/>
    <s v="film &amp; video"/>
    <s v="documentary"/>
    <x v="372"/>
    <x v="372"/>
    <x v="18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15"/>
    <s v="film &amp; video"/>
    <s v="documentary"/>
    <x v="373"/>
    <x v="373"/>
    <x v="1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16"/>
    <s v="film &amp; video"/>
    <s v="documentary"/>
    <x v="374"/>
    <x v="374"/>
    <x v="27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7"/>
    <s v="film &amp; video"/>
    <s v="documentary"/>
    <x v="375"/>
    <x v="375"/>
    <x v="181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18"/>
    <s v="film &amp; video"/>
    <s v="documentary"/>
    <x v="376"/>
    <x v="376"/>
    <x v="105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19"/>
    <s v="film &amp; video"/>
    <s v="documentary"/>
    <x v="377"/>
    <x v="377"/>
    <x v="182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20"/>
    <s v="film &amp; video"/>
    <s v="documentary"/>
    <x v="378"/>
    <x v="378"/>
    <x v="183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21"/>
    <s v="film &amp; video"/>
    <s v="documentary"/>
    <x v="379"/>
    <x v="379"/>
    <x v="27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22"/>
    <s v="film &amp; video"/>
    <s v="documentary"/>
    <x v="380"/>
    <x v="380"/>
    <x v="37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23"/>
    <s v="film &amp; video"/>
    <s v="documentary"/>
    <x v="381"/>
    <x v="381"/>
    <x v="18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24"/>
    <s v="film &amp; video"/>
    <s v="documentary"/>
    <x v="382"/>
    <x v="382"/>
    <x v="6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25"/>
    <s v="film &amp; video"/>
    <s v="documentary"/>
    <x v="383"/>
    <x v="383"/>
    <x v="57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26"/>
    <s v="film &amp; video"/>
    <s v="documentary"/>
    <x v="384"/>
    <x v="384"/>
    <x v="1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27"/>
    <s v="film &amp; video"/>
    <s v="documentary"/>
    <x v="385"/>
    <x v="385"/>
    <x v="18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28"/>
    <s v="film &amp; video"/>
    <s v="documentary"/>
    <x v="386"/>
    <x v="386"/>
    <x v="2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29"/>
    <s v="film &amp; video"/>
    <s v="documentary"/>
    <x v="387"/>
    <x v="387"/>
    <x v="185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30"/>
    <s v="film &amp; video"/>
    <s v="documentary"/>
    <x v="388"/>
    <x v="388"/>
    <x v="1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31"/>
    <s v="film &amp; video"/>
    <s v="documentary"/>
    <x v="389"/>
    <x v="389"/>
    <x v="186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s v="film &amp; video"/>
    <s v="documentary"/>
    <x v="390"/>
    <x v="390"/>
    <x v="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32"/>
    <s v="film &amp; video"/>
    <s v="documentary"/>
    <x v="391"/>
    <x v="391"/>
    <x v="187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33"/>
    <s v="film &amp; video"/>
    <s v="documentary"/>
    <x v="392"/>
    <x v="392"/>
    <x v="188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34"/>
    <s v="film &amp; video"/>
    <s v="documentary"/>
    <x v="393"/>
    <x v="393"/>
    <x v="105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35"/>
    <s v="film &amp; video"/>
    <s v="documentary"/>
    <x v="394"/>
    <x v="394"/>
    <x v="130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36"/>
    <s v="film &amp; video"/>
    <s v="documentary"/>
    <x v="395"/>
    <x v="395"/>
    <x v="189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37"/>
    <s v="film &amp; video"/>
    <s v="documentary"/>
    <x v="396"/>
    <x v="396"/>
    <x v="21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38"/>
    <s v="film &amp; video"/>
    <s v="documentary"/>
    <x v="397"/>
    <x v="397"/>
    <x v="19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39"/>
    <s v="film &amp; video"/>
    <s v="documentary"/>
    <x v="398"/>
    <x v="398"/>
    <x v="27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40"/>
    <s v="film &amp; video"/>
    <s v="documentary"/>
    <x v="399"/>
    <x v="399"/>
    <x v="191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341"/>
    <s v="film &amp; video"/>
    <s v="documentary"/>
    <x v="400"/>
    <x v="400"/>
    <x v="192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342"/>
    <s v="film &amp; video"/>
    <s v="documentary"/>
    <x v="401"/>
    <x v="401"/>
    <x v="1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343"/>
    <s v="film &amp; video"/>
    <s v="documentary"/>
    <x v="402"/>
    <x v="402"/>
    <x v="193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344"/>
    <s v="film &amp; video"/>
    <s v="documentary"/>
    <x v="403"/>
    <x v="403"/>
    <x v="19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345"/>
    <s v="film &amp; video"/>
    <s v="documentary"/>
    <x v="404"/>
    <x v="404"/>
    <x v="195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346"/>
    <s v="film &amp; video"/>
    <s v="documentary"/>
    <x v="405"/>
    <x v="405"/>
    <x v="1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347"/>
    <s v="film &amp; video"/>
    <s v="documentary"/>
    <x v="406"/>
    <x v="406"/>
    <x v="19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348"/>
    <s v="film &amp; video"/>
    <s v="documentary"/>
    <x v="407"/>
    <x v="407"/>
    <x v="197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349"/>
    <s v="film &amp; video"/>
    <s v="documentary"/>
    <x v="408"/>
    <x v="408"/>
    <x v="198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350"/>
    <s v="film &amp; video"/>
    <s v="documentary"/>
    <x v="409"/>
    <x v="409"/>
    <x v="1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351"/>
    <s v="film &amp; video"/>
    <s v="documentary"/>
    <x v="410"/>
    <x v="410"/>
    <x v="1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352"/>
    <s v="film &amp; video"/>
    <s v="documentary"/>
    <x v="411"/>
    <x v="411"/>
    <x v="199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353"/>
    <s v="film &amp; video"/>
    <s v="documentary"/>
    <x v="412"/>
    <x v="412"/>
    <x v="200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354"/>
    <s v="film &amp; video"/>
    <s v="documentary"/>
    <x v="413"/>
    <x v="413"/>
    <x v="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355"/>
    <s v="film &amp; video"/>
    <s v="documentary"/>
    <x v="414"/>
    <x v="414"/>
    <x v="1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356"/>
    <s v="film &amp; video"/>
    <s v="documentary"/>
    <x v="415"/>
    <x v="415"/>
    <x v="201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357"/>
    <s v="film &amp; video"/>
    <s v="documentary"/>
    <x v="416"/>
    <x v="416"/>
    <x v="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358"/>
    <s v="film &amp; video"/>
    <s v="documentary"/>
    <x v="417"/>
    <x v="417"/>
    <x v="202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359"/>
    <s v="film &amp; video"/>
    <s v="documentary"/>
    <x v="418"/>
    <x v="418"/>
    <x v="1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360"/>
    <s v="film &amp; video"/>
    <s v="documentary"/>
    <x v="419"/>
    <x v="419"/>
    <x v="1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361"/>
    <s v="film &amp; video"/>
    <s v="animation"/>
    <x v="420"/>
    <x v="420"/>
    <x v="23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362"/>
    <s v="film &amp; video"/>
    <s v="animation"/>
    <x v="421"/>
    <x v="421"/>
    <x v="14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363"/>
    <s v="film &amp; video"/>
    <s v="animation"/>
    <x v="422"/>
    <x v="422"/>
    <x v="1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364"/>
    <s v="film &amp; video"/>
    <s v="animation"/>
    <x v="423"/>
    <x v="423"/>
    <x v="1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365"/>
    <s v="film &amp; video"/>
    <s v="animation"/>
    <x v="424"/>
    <x v="424"/>
    <x v="130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366"/>
    <s v="film &amp; video"/>
    <s v="animation"/>
    <x v="425"/>
    <x v="425"/>
    <x v="197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367"/>
    <s v="film &amp; video"/>
    <s v="animation"/>
    <x v="426"/>
    <x v="426"/>
    <x v="1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s v="film &amp; video"/>
    <s v="animation"/>
    <x v="427"/>
    <x v="427"/>
    <x v="203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368"/>
    <s v="film &amp; video"/>
    <s v="animation"/>
    <x v="428"/>
    <x v="428"/>
    <x v="204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s v="film &amp; video"/>
    <s v="animation"/>
    <x v="429"/>
    <x v="429"/>
    <x v="20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369"/>
    <s v="film &amp; video"/>
    <s v="animation"/>
    <x v="430"/>
    <x v="430"/>
    <x v="21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370"/>
    <s v="film &amp; video"/>
    <s v="animation"/>
    <x v="431"/>
    <x v="431"/>
    <x v="1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371"/>
    <s v="film &amp; video"/>
    <s v="animation"/>
    <x v="432"/>
    <x v="432"/>
    <x v="14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s v="film &amp; video"/>
    <s v="animation"/>
    <x v="433"/>
    <x v="433"/>
    <x v="14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72"/>
    <s v="film &amp; video"/>
    <s v="animation"/>
    <x v="434"/>
    <x v="434"/>
    <x v="206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120"/>
    <s v="film &amp; video"/>
    <s v="animation"/>
    <x v="435"/>
    <x v="435"/>
    <x v="1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s v="film &amp; video"/>
    <s v="animation"/>
    <x v="436"/>
    <x v="436"/>
    <x v="1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s v="film &amp; video"/>
    <s v="animation"/>
    <x v="437"/>
    <x v="437"/>
    <x v="14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373"/>
    <s v="film &amp; video"/>
    <s v="animation"/>
    <x v="438"/>
    <x v="438"/>
    <x v="13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s v="film &amp; video"/>
    <s v="animation"/>
    <x v="439"/>
    <x v="439"/>
    <x v="2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144"/>
    <s v="film &amp; video"/>
    <s v="animation"/>
    <x v="440"/>
    <x v="440"/>
    <x v="207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s v="film &amp; video"/>
    <s v="animation"/>
    <x v="441"/>
    <x v="441"/>
    <x v="1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374"/>
    <s v="film &amp; video"/>
    <s v="animation"/>
    <x v="442"/>
    <x v="442"/>
    <x v="1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144"/>
    <s v="film &amp; video"/>
    <s v="animation"/>
    <x v="443"/>
    <x v="443"/>
    <x v="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s v="film &amp; video"/>
    <s v="animation"/>
    <x v="444"/>
    <x v="444"/>
    <x v="14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120"/>
    <s v="film &amp; video"/>
    <s v="animation"/>
    <x v="445"/>
    <x v="445"/>
    <x v="21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375"/>
    <s v="film &amp; video"/>
    <s v="animation"/>
    <x v="446"/>
    <x v="446"/>
    <x v="1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144"/>
    <s v="film &amp; video"/>
    <s v="animation"/>
    <x v="447"/>
    <x v="447"/>
    <x v="208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376"/>
    <s v="film &amp; video"/>
    <s v="animation"/>
    <x v="448"/>
    <x v="448"/>
    <x v="52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377"/>
    <s v="film &amp; video"/>
    <s v="animation"/>
    <x v="449"/>
    <x v="449"/>
    <x v="1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378"/>
    <s v="film &amp; video"/>
    <s v="animation"/>
    <x v="450"/>
    <x v="450"/>
    <x v="1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s v="film &amp; video"/>
    <s v="animation"/>
    <x v="451"/>
    <x v="451"/>
    <x v="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9"/>
    <s v="film &amp; video"/>
    <s v="animation"/>
    <x v="452"/>
    <x v="452"/>
    <x v="1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31"/>
    <s v="film &amp; video"/>
    <s v="animation"/>
    <x v="453"/>
    <x v="453"/>
    <x v="200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380"/>
    <s v="film &amp; video"/>
    <s v="animation"/>
    <x v="454"/>
    <x v="454"/>
    <x v="209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381"/>
    <s v="film &amp; video"/>
    <s v="animation"/>
    <x v="455"/>
    <x v="455"/>
    <x v="21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382"/>
    <s v="film &amp; video"/>
    <s v="animation"/>
    <x v="456"/>
    <x v="456"/>
    <x v="211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s v="film &amp; video"/>
    <s v="animation"/>
    <x v="457"/>
    <x v="457"/>
    <x v="1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383"/>
    <s v="film &amp; video"/>
    <s v="animation"/>
    <x v="458"/>
    <x v="458"/>
    <x v="1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384"/>
    <s v="film &amp; video"/>
    <s v="animation"/>
    <x v="459"/>
    <x v="459"/>
    <x v="28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385"/>
    <s v="film &amp; video"/>
    <s v="animation"/>
    <x v="460"/>
    <x v="460"/>
    <x v="212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s v="film &amp; video"/>
    <s v="animation"/>
    <x v="461"/>
    <x v="461"/>
    <x v="52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s v="film &amp; video"/>
    <s v="animation"/>
    <x v="462"/>
    <x v="462"/>
    <x v="14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386"/>
    <s v="film &amp; video"/>
    <s v="animation"/>
    <x v="463"/>
    <x v="463"/>
    <x v="14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120"/>
    <s v="film &amp; video"/>
    <s v="animation"/>
    <x v="464"/>
    <x v="464"/>
    <x v="52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387"/>
    <s v="film &amp; video"/>
    <s v="animation"/>
    <x v="465"/>
    <x v="465"/>
    <x v="200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388"/>
    <s v="film &amp; video"/>
    <s v="animation"/>
    <x v="466"/>
    <x v="466"/>
    <x v="1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389"/>
    <s v="film &amp; video"/>
    <s v="animation"/>
    <x v="467"/>
    <x v="467"/>
    <x v="27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s v="film &amp; video"/>
    <s v="animation"/>
    <x v="468"/>
    <x v="468"/>
    <x v="213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s v="film &amp; video"/>
    <s v="animation"/>
    <x v="469"/>
    <x v="469"/>
    <x v="1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157"/>
    <s v="film &amp; video"/>
    <s v="animation"/>
    <x v="470"/>
    <x v="470"/>
    <x v="214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390"/>
    <s v="film &amp; video"/>
    <s v="animation"/>
    <x v="471"/>
    <x v="471"/>
    <x v="13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391"/>
    <s v="film &amp; video"/>
    <s v="animation"/>
    <x v="472"/>
    <x v="472"/>
    <x v="1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392"/>
    <s v="film &amp; video"/>
    <s v="animation"/>
    <x v="473"/>
    <x v="473"/>
    <x v="1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120"/>
    <s v="film &amp; video"/>
    <s v="animation"/>
    <x v="474"/>
    <x v="474"/>
    <x v="1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s v="film &amp; video"/>
    <s v="animation"/>
    <x v="475"/>
    <x v="475"/>
    <x v="1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393"/>
    <s v="film &amp; video"/>
    <s v="animation"/>
    <x v="476"/>
    <x v="476"/>
    <x v="21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s v="film &amp; video"/>
    <s v="animation"/>
    <x v="477"/>
    <x v="477"/>
    <x v="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s v="film &amp; video"/>
    <s v="animation"/>
    <x v="478"/>
    <x v="478"/>
    <x v="7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394"/>
    <s v="film &amp; video"/>
    <s v="animation"/>
    <x v="479"/>
    <x v="479"/>
    <x v="28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395"/>
    <s v="film &amp; video"/>
    <s v="animation"/>
    <x v="480"/>
    <x v="480"/>
    <x v="1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396"/>
    <s v="film &amp; video"/>
    <s v="animation"/>
    <x v="481"/>
    <x v="481"/>
    <x v="1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119"/>
    <s v="film &amp; video"/>
    <s v="animation"/>
    <x v="482"/>
    <x v="482"/>
    <x v="216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397"/>
    <s v="film &amp; video"/>
    <s v="animation"/>
    <x v="483"/>
    <x v="483"/>
    <x v="14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398"/>
    <s v="film &amp; video"/>
    <s v="animation"/>
    <x v="484"/>
    <x v="484"/>
    <x v="217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399"/>
    <s v="film &amp; video"/>
    <s v="animation"/>
    <x v="485"/>
    <x v="485"/>
    <x v="1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73"/>
    <s v="film &amp; video"/>
    <s v="animation"/>
    <x v="486"/>
    <x v="486"/>
    <x v="1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s v="film &amp; video"/>
    <s v="animation"/>
    <x v="487"/>
    <x v="487"/>
    <x v="28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s v="film &amp; video"/>
    <s v="animation"/>
    <x v="488"/>
    <x v="488"/>
    <x v="1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00"/>
    <s v="film &amp; video"/>
    <s v="animation"/>
    <x v="489"/>
    <x v="489"/>
    <x v="218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x v="121"/>
    <s v="film &amp; video"/>
    <s v="animation"/>
    <x v="490"/>
    <x v="490"/>
    <x v="1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s v="film &amp; video"/>
    <s v="animation"/>
    <x v="491"/>
    <x v="491"/>
    <x v="1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s v="film &amp; video"/>
    <s v="animation"/>
    <x v="492"/>
    <x v="492"/>
    <x v="14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s v="film &amp; video"/>
    <s v="animation"/>
    <x v="493"/>
    <x v="493"/>
    <x v="1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01"/>
    <s v="film &amp; video"/>
    <s v="animation"/>
    <x v="494"/>
    <x v="494"/>
    <x v="219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s v="film &amp; video"/>
    <s v="animation"/>
    <x v="495"/>
    <x v="495"/>
    <x v="1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120"/>
    <s v="film &amp; video"/>
    <s v="animation"/>
    <x v="496"/>
    <x v="496"/>
    <x v="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119"/>
    <s v="film &amp; video"/>
    <s v="animation"/>
    <x v="497"/>
    <x v="497"/>
    <x v="22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02"/>
    <s v="film &amp; video"/>
    <s v="animation"/>
    <x v="498"/>
    <x v="498"/>
    <x v="221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03"/>
    <s v="film &amp; video"/>
    <s v="animation"/>
    <x v="499"/>
    <x v="499"/>
    <x v="222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404"/>
    <s v="film &amp; video"/>
    <s v="animation"/>
    <x v="500"/>
    <x v="500"/>
    <x v="223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s v="film &amp; video"/>
    <s v="animation"/>
    <x v="501"/>
    <x v="501"/>
    <x v="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405"/>
    <s v="film &amp; video"/>
    <s v="animation"/>
    <x v="502"/>
    <x v="502"/>
    <x v="70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406"/>
    <s v="film &amp; video"/>
    <s v="animation"/>
    <x v="503"/>
    <x v="503"/>
    <x v="1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407"/>
    <s v="film &amp; video"/>
    <s v="animation"/>
    <x v="504"/>
    <x v="504"/>
    <x v="130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408"/>
    <s v="film &amp; video"/>
    <s v="animation"/>
    <x v="505"/>
    <x v="505"/>
    <x v="27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409"/>
    <s v="film &amp; video"/>
    <s v="animation"/>
    <x v="506"/>
    <x v="506"/>
    <x v="1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410"/>
    <s v="film &amp; video"/>
    <s v="animation"/>
    <x v="507"/>
    <x v="507"/>
    <x v="2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44"/>
    <s v="film &amp; video"/>
    <s v="animation"/>
    <x v="508"/>
    <x v="508"/>
    <x v="224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119"/>
    <s v="film &amp; video"/>
    <s v="animation"/>
    <x v="509"/>
    <x v="509"/>
    <x v="1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s v="film &amp; video"/>
    <s v="animation"/>
    <x v="510"/>
    <x v="510"/>
    <x v="1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80"/>
    <s v="film &amp; video"/>
    <s v="animation"/>
    <x v="511"/>
    <x v="511"/>
    <x v="7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148"/>
    <s v="film &amp; video"/>
    <s v="animation"/>
    <x v="512"/>
    <x v="512"/>
    <x v="22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411"/>
    <s v="film &amp; video"/>
    <s v="animation"/>
    <x v="513"/>
    <x v="513"/>
    <x v="226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412"/>
    <s v="film &amp; video"/>
    <s v="animation"/>
    <x v="514"/>
    <x v="514"/>
    <x v="1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413"/>
    <s v="film &amp; video"/>
    <s v="animation"/>
    <x v="515"/>
    <x v="515"/>
    <x v="4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s v="film &amp; video"/>
    <s v="animation"/>
    <x v="516"/>
    <x v="516"/>
    <x v="14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414"/>
    <s v="film &amp; video"/>
    <s v="animation"/>
    <x v="517"/>
    <x v="517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s v="film &amp; video"/>
    <s v="animation"/>
    <x v="518"/>
    <x v="518"/>
    <x v="227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415"/>
    <s v="film &amp; video"/>
    <s v="animation"/>
    <x v="519"/>
    <x v="519"/>
    <x v="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416"/>
    <s v="theater"/>
    <s v="plays"/>
    <x v="520"/>
    <x v="520"/>
    <x v="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417"/>
    <s v="theater"/>
    <s v="plays"/>
    <x v="521"/>
    <x v="521"/>
    <x v="228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418"/>
    <s v="theater"/>
    <s v="plays"/>
    <x v="522"/>
    <x v="522"/>
    <x v="14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419"/>
    <s v="theater"/>
    <s v="plays"/>
    <x v="523"/>
    <x v="523"/>
    <x v="1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420"/>
    <s v="theater"/>
    <s v="plays"/>
    <x v="524"/>
    <x v="524"/>
    <x v="1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21"/>
    <s v="theater"/>
    <s v="plays"/>
    <x v="525"/>
    <x v="525"/>
    <x v="27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422"/>
    <s v="theater"/>
    <s v="plays"/>
    <x v="526"/>
    <x v="526"/>
    <x v="229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423"/>
    <s v="theater"/>
    <s v="plays"/>
    <x v="527"/>
    <x v="527"/>
    <x v="23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424"/>
    <s v="theater"/>
    <s v="plays"/>
    <x v="528"/>
    <x v="528"/>
    <x v="231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425"/>
    <s v="theater"/>
    <s v="plays"/>
    <x v="529"/>
    <x v="529"/>
    <x v="232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426"/>
    <s v="theater"/>
    <s v="plays"/>
    <x v="530"/>
    <x v="530"/>
    <x v="233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7"/>
    <s v="theater"/>
    <s v="plays"/>
    <x v="531"/>
    <x v="531"/>
    <x v="234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428"/>
    <s v="theater"/>
    <s v="plays"/>
    <x v="532"/>
    <x v="532"/>
    <x v="1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429"/>
    <s v="theater"/>
    <s v="plays"/>
    <x v="533"/>
    <x v="533"/>
    <x v="5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430"/>
    <s v="theater"/>
    <s v="plays"/>
    <x v="534"/>
    <x v="534"/>
    <x v="235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431"/>
    <s v="theater"/>
    <s v="plays"/>
    <x v="535"/>
    <x v="535"/>
    <x v="1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432"/>
    <s v="theater"/>
    <s v="plays"/>
    <x v="536"/>
    <x v="536"/>
    <x v="23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433"/>
    <s v="theater"/>
    <s v="plays"/>
    <x v="537"/>
    <x v="537"/>
    <x v="17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434"/>
    <s v="theater"/>
    <s v="plays"/>
    <x v="538"/>
    <x v="538"/>
    <x v="1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435"/>
    <s v="theater"/>
    <s v="plays"/>
    <x v="539"/>
    <x v="539"/>
    <x v="32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120"/>
    <s v="technology"/>
    <s v="web"/>
    <x v="540"/>
    <x v="540"/>
    <x v="1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384"/>
    <s v="technology"/>
    <s v="web"/>
    <x v="541"/>
    <x v="541"/>
    <x v="1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120"/>
    <s v="technology"/>
    <s v="web"/>
    <x v="542"/>
    <x v="542"/>
    <x v="130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436"/>
    <s v="technology"/>
    <s v="web"/>
    <x v="543"/>
    <x v="543"/>
    <x v="1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366"/>
    <s v="technology"/>
    <s v="web"/>
    <x v="544"/>
    <x v="544"/>
    <x v="1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437"/>
    <s v="technology"/>
    <s v="web"/>
    <x v="545"/>
    <x v="545"/>
    <x v="23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438"/>
    <s v="technology"/>
    <s v="web"/>
    <x v="546"/>
    <x v="546"/>
    <x v="2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s v="technology"/>
    <s v="web"/>
    <x v="547"/>
    <x v="547"/>
    <x v="1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377"/>
    <s v="technology"/>
    <s v="web"/>
    <x v="548"/>
    <x v="548"/>
    <x v="1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439"/>
    <s v="technology"/>
    <s v="web"/>
    <x v="549"/>
    <x v="549"/>
    <x v="1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440"/>
    <s v="technology"/>
    <s v="web"/>
    <x v="550"/>
    <x v="550"/>
    <x v="238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441"/>
    <s v="technology"/>
    <s v="web"/>
    <x v="551"/>
    <x v="551"/>
    <x v="239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s v="technology"/>
    <s v="web"/>
    <x v="552"/>
    <x v="552"/>
    <x v="14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442"/>
    <s v="technology"/>
    <s v="web"/>
    <x v="553"/>
    <x v="553"/>
    <x v="13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443"/>
    <s v="technology"/>
    <s v="web"/>
    <x v="554"/>
    <x v="554"/>
    <x v="1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s v="technology"/>
    <s v="web"/>
    <x v="555"/>
    <x v="555"/>
    <x v="1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444"/>
    <s v="technology"/>
    <s v="web"/>
    <x v="556"/>
    <x v="556"/>
    <x v="1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445"/>
    <s v="technology"/>
    <s v="web"/>
    <x v="557"/>
    <x v="557"/>
    <x v="1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s v="technology"/>
    <s v="web"/>
    <x v="558"/>
    <x v="558"/>
    <x v="70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73"/>
    <s v="technology"/>
    <s v="web"/>
    <x v="559"/>
    <x v="559"/>
    <x v="1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143"/>
    <s v="technology"/>
    <s v="web"/>
    <x v="560"/>
    <x v="560"/>
    <x v="1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446"/>
    <s v="technology"/>
    <s v="web"/>
    <x v="561"/>
    <x v="561"/>
    <x v="6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s v="technology"/>
    <s v="web"/>
    <x v="562"/>
    <x v="562"/>
    <x v="1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447"/>
    <s v="technology"/>
    <s v="web"/>
    <x v="563"/>
    <x v="563"/>
    <x v="1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120"/>
    <s v="technology"/>
    <s v="web"/>
    <x v="564"/>
    <x v="564"/>
    <x v="1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s v="technology"/>
    <s v="web"/>
    <x v="565"/>
    <x v="565"/>
    <x v="1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120"/>
    <s v="technology"/>
    <s v="web"/>
    <x v="566"/>
    <x v="566"/>
    <x v="1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s v="technology"/>
    <s v="web"/>
    <x v="567"/>
    <x v="567"/>
    <x v="1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8"/>
    <s v="technology"/>
    <s v="web"/>
    <x v="568"/>
    <x v="568"/>
    <x v="24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135"/>
    <s v="technology"/>
    <s v="web"/>
    <x v="569"/>
    <x v="569"/>
    <x v="1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449"/>
    <s v="technology"/>
    <s v="web"/>
    <x v="570"/>
    <x v="570"/>
    <x v="1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450"/>
    <s v="technology"/>
    <s v="web"/>
    <x v="571"/>
    <x v="571"/>
    <x v="241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s v="technology"/>
    <s v="web"/>
    <x v="572"/>
    <x v="572"/>
    <x v="1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451"/>
    <s v="technology"/>
    <s v="web"/>
    <x v="573"/>
    <x v="573"/>
    <x v="242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135"/>
    <s v="technology"/>
    <s v="web"/>
    <x v="574"/>
    <x v="574"/>
    <x v="1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452"/>
    <s v="technology"/>
    <s v="web"/>
    <x v="575"/>
    <x v="575"/>
    <x v="1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120"/>
    <s v="technology"/>
    <s v="web"/>
    <x v="576"/>
    <x v="576"/>
    <x v="130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119"/>
    <s v="technology"/>
    <s v="web"/>
    <x v="577"/>
    <x v="577"/>
    <x v="14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453"/>
    <s v="technology"/>
    <s v="web"/>
    <x v="578"/>
    <x v="578"/>
    <x v="56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436"/>
    <s v="technology"/>
    <s v="web"/>
    <x v="579"/>
    <x v="579"/>
    <x v="1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120"/>
    <s v="technology"/>
    <s v="web"/>
    <x v="580"/>
    <x v="580"/>
    <x v="1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s v="technology"/>
    <s v="web"/>
    <x v="581"/>
    <x v="581"/>
    <x v="1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s v="technology"/>
    <s v="web"/>
    <x v="582"/>
    <x v="582"/>
    <x v="243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120"/>
    <s v="technology"/>
    <s v="web"/>
    <x v="583"/>
    <x v="583"/>
    <x v="20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s v="technology"/>
    <s v="web"/>
    <x v="584"/>
    <x v="584"/>
    <x v="70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s v="technology"/>
    <s v="web"/>
    <x v="585"/>
    <x v="585"/>
    <x v="244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454"/>
    <s v="technology"/>
    <s v="web"/>
    <x v="586"/>
    <x v="586"/>
    <x v="1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455"/>
    <s v="technology"/>
    <s v="web"/>
    <x v="587"/>
    <x v="587"/>
    <x v="1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456"/>
    <s v="technology"/>
    <s v="web"/>
    <x v="588"/>
    <x v="588"/>
    <x v="245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120"/>
    <s v="technology"/>
    <s v="web"/>
    <x v="589"/>
    <x v="589"/>
    <x v="21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457"/>
    <s v="technology"/>
    <s v="web"/>
    <x v="590"/>
    <x v="590"/>
    <x v="246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458"/>
    <s v="technology"/>
    <s v="web"/>
    <x v="591"/>
    <x v="591"/>
    <x v="1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409"/>
    <s v="technology"/>
    <s v="web"/>
    <x v="592"/>
    <x v="592"/>
    <x v="24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9"/>
    <s v="technology"/>
    <s v="web"/>
    <x v="593"/>
    <x v="593"/>
    <x v="70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31"/>
    <s v="technology"/>
    <s v="web"/>
    <x v="594"/>
    <x v="594"/>
    <x v="1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460"/>
    <s v="technology"/>
    <s v="web"/>
    <x v="595"/>
    <x v="595"/>
    <x v="2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366"/>
    <s v="technology"/>
    <s v="web"/>
    <x v="596"/>
    <x v="596"/>
    <x v="1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119"/>
    <s v="technology"/>
    <s v="web"/>
    <x v="597"/>
    <x v="597"/>
    <x v="248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61"/>
    <s v="technology"/>
    <s v="web"/>
    <x v="598"/>
    <x v="598"/>
    <x v="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462"/>
    <s v="technology"/>
    <s v="web"/>
    <x v="599"/>
    <x v="599"/>
    <x v="249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s v="technology"/>
    <s v="web"/>
    <x v="600"/>
    <x v="600"/>
    <x v="14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463"/>
    <s v="technology"/>
    <s v="web"/>
    <x v="601"/>
    <x v="601"/>
    <x v="1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s v="technology"/>
    <s v="web"/>
    <x v="602"/>
    <x v="602"/>
    <x v="1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464"/>
    <s v="technology"/>
    <s v="web"/>
    <x v="603"/>
    <x v="603"/>
    <x v="1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s v="technology"/>
    <s v="web"/>
    <x v="604"/>
    <x v="604"/>
    <x v="1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465"/>
    <s v="technology"/>
    <s v="web"/>
    <x v="605"/>
    <x v="605"/>
    <x v="2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119"/>
    <s v="technology"/>
    <s v="web"/>
    <x v="606"/>
    <x v="606"/>
    <x v="25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s v="technology"/>
    <s v="web"/>
    <x v="607"/>
    <x v="607"/>
    <x v="13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466"/>
    <s v="technology"/>
    <s v="web"/>
    <x v="608"/>
    <x v="608"/>
    <x v="1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144"/>
    <s v="technology"/>
    <s v="web"/>
    <x v="609"/>
    <x v="609"/>
    <x v="171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s v="technology"/>
    <s v="web"/>
    <x v="610"/>
    <x v="610"/>
    <x v="1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s v="technology"/>
    <s v="web"/>
    <x v="611"/>
    <x v="611"/>
    <x v="14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s v="technology"/>
    <s v="web"/>
    <x v="612"/>
    <x v="612"/>
    <x v="1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467"/>
    <s v="technology"/>
    <s v="web"/>
    <x v="613"/>
    <x v="613"/>
    <x v="251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s v="technology"/>
    <s v="web"/>
    <x v="614"/>
    <x v="614"/>
    <x v="1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s v="technology"/>
    <s v="web"/>
    <x v="615"/>
    <x v="615"/>
    <x v="1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s v="technology"/>
    <s v="web"/>
    <x v="616"/>
    <x v="616"/>
    <x v="1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s v="technology"/>
    <s v="web"/>
    <x v="617"/>
    <x v="617"/>
    <x v="2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s v="technology"/>
    <s v="web"/>
    <x v="618"/>
    <x v="618"/>
    <x v="1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120"/>
    <s v="technology"/>
    <s v="web"/>
    <x v="619"/>
    <x v="619"/>
    <x v="28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8"/>
    <s v="technology"/>
    <s v="web"/>
    <x v="620"/>
    <x v="620"/>
    <x v="2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469"/>
    <s v="technology"/>
    <s v="web"/>
    <x v="621"/>
    <x v="621"/>
    <x v="1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470"/>
    <s v="technology"/>
    <s v="web"/>
    <x v="622"/>
    <x v="622"/>
    <x v="5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s v="technology"/>
    <s v="web"/>
    <x v="623"/>
    <x v="623"/>
    <x v="1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s v="technology"/>
    <s v="web"/>
    <x v="624"/>
    <x v="624"/>
    <x v="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s v="technology"/>
    <s v="web"/>
    <x v="625"/>
    <x v="625"/>
    <x v="70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471"/>
    <s v="technology"/>
    <s v="web"/>
    <x v="626"/>
    <x v="626"/>
    <x v="252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472"/>
    <s v="technology"/>
    <s v="web"/>
    <x v="627"/>
    <x v="627"/>
    <x v="253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s v="technology"/>
    <s v="web"/>
    <x v="628"/>
    <x v="628"/>
    <x v="1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473"/>
    <s v="technology"/>
    <s v="web"/>
    <x v="629"/>
    <x v="629"/>
    <x v="1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119"/>
    <s v="technology"/>
    <s v="web"/>
    <x v="630"/>
    <x v="630"/>
    <x v="254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474"/>
    <s v="technology"/>
    <s v="web"/>
    <x v="631"/>
    <x v="631"/>
    <x v="255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s v="technology"/>
    <s v="web"/>
    <x v="632"/>
    <x v="632"/>
    <x v="18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475"/>
    <s v="technology"/>
    <s v="web"/>
    <x v="633"/>
    <x v="633"/>
    <x v="256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120"/>
    <s v="technology"/>
    <s v="web"/>
    <x v="634"/>
    <x v="634"/>
    <x v="1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453"/>
    <s v="technology"/>
    <s v="web"/>
    <x v="635"/>
    <x v="635"/>
    <x v="1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143"/>
    <s v="technology"/>
    <s v="web"/>
    <x v="636"/>
    <x v="636"/>
    <x v="25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s v="technology"/>
    <s v="web"/>
    <x v="637"/>
    <x v="637"/>
    <x v="258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x v="366"/>
    <s v="technology"/>
    <s v="web"/>
    <x v="638"/>
    <x v="638"/>
    <x v="130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120"/>
    <s v="technology"/>
    <s v="web"/>
    <x v="639"/>
    <x v="639"/>
    <x v="14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476"/>
    <s v="technology"/>
    <s v="wearables"/>
    <x v="640"/>
    <x v="640"/>
    <x v="259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477"/>
    <s v="technology"/>
    <s v="wearables"/>
    <x v="641"/>
    <x v="641"/>
    <x v="1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478"/>
    <s v="technology"/>
    <s v="wearables"/>
    <x v="642"/>
    <x v="642"/>
    <x v="260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479"/>
    <s v="technology"/>
    <s v="wearables"/>
    <x v="643"/>
    <x v="643"/>
    <x v="261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480"/>
    <s v="technology"/>
    <s v="wearables"/>
    <x v="644"/>
    <x v="644"/>
    <x v="262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481"/>
    <s v="technology"/>
    <s v="wearables"/>
    <x v="645"/>
    <x v="645"/>
    <x v="1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482"/>
    <s v="technology"/>
    <s v="wearables"/>
    <x v="646"/>
    <x v="646"/>
    <x v="1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483"/>
    <s v="technology"/>
    <s v="wearables"/>
    <x v="647"/>
    <x v="647"/>
    <x v="70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484"/>
    <s v="technology"/>
    <s v="wearables"/>
    <x v="648"/>
    <x v="648"/>
    <x v="6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485"/>
    <s v="technology"/>
    <s v="wearables"/>
    <x v="649"/>
    <x v="649"/>
    <x v="32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486"/>
    <s v="technology"/>
    <s v="wearables"/>
    <x v="650"/>
    <x v="650"/>
    <x v="197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487"/>
    <s v="technology"/>
    <s v="wearables"/>
    <x v="651"/>
    <x v="651"/>
    <x v="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488"/>
    <s v="technology"/>
    <s v="wearables"/>
    <x v="652"/>
    <x v="652"/>
    <x v="13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489"/>
    <s v="technology"/>
    <s v="wearables"/>
    <x v="653"/>
    <x v="653"/>
    <x v="26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490"/>
    <s v="technology"/>
    <s v="wearables"/>
    <x v="654"/>
    <x v="654"/>
    <x v="1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491"/>
    <s v="technology"/>
    <s v="wearables"/>
    <x v="655"/>
    <x v="655"/>
    <x v="23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492"/>
    <s v="technology"/>
    <s v="wearables"/>
    <x v="656"/>
    <x v="656"/>
    <x v="8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493"/>
    <s v="technology"/>
    <s v="wearables"/>
    <x v="657"/>
    <x v="657"/>
    <x v="1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494"/>
    <s v="technology"/>
    <s v="wearables"/>
    <x v="658"/>
    <x v="658"/>
    <x v="264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495"/>
    <s v="technology"/>
    <s v="wearables"/>
    <x v="659"/>
    <x v="659"/>
    <x v="1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496"/>
    <s v="technology"/>
    <s v="wearables"/>
    <x v="660"/>
    <x v="660"/>
    <x v="1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497"/>
    <s v="technology"/>
    <s v="wearables"/>
    <x v="661"/>
    <x v="661"/>
    <x v="1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498"/>
    <s v="technology"/>
    <s v="wearables"/>
    <x v="662"/>
    <x v="662"/>
    <x v="1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101"/>
    <s v="technology"/>
    <s v="wearables"/>
    <x v="663"/>
    <x v="663"/>
    <x v="1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499"/>
    <s v="technology"/>
    <s v="wearables"/>
    <x v="664"/>
    <x v="664"/>
    <x v="1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500"/>
    <s v="technology"/>
    <s v="wearables"/>
    <x v="665"/>
    <x v="665"/>
    <x v="14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453"/>
    <s v="technology"/>
    <s v="wearables"/>
    <x v="666"/>
    <x v="666"/>
    <x v="1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501"/>
    <s v="technology"/>
    <s v="wearables"/>
    <x v="667"/>
    <x v="667"/>
    <x v="4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502"/>
    <s v="technology"/>
    <s v="wearables"/>
    <x v="668"/>
    <x v="668"/>
    <x v="27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503"/>
    <s v="technology"/>
    <s v="wearables"/>
    <x v="669"/>
    <x v="669"/>
    <x v="1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504"/>
    <s v="technology"/>
    <s v="wearables"/>
    <x v="670"/>
    <x v="670"/>
    <x v="265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505"/>
    <s v="technology"/>
    <s v="wearables"/>
    <x v="671"/>
    <x v="671"/>
    <x v="266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506"/>
    <s v="technology"/>
    <s v="wearables"/>
    <x v="672"/>
    <x v="672"/>
    <x v="267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414"/>
    <s v="technology"/>
    <s v="wearables"/>
    <x v="673"/>
    <x v="673"/>
    <x v="2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507"/>
    <s v="technology"/>
    <s v="wearables"/>
    <x v="674"/>
    <x v="674"/>
    <x v="14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508"/>
    <s v="technology"/>
    <s v="wearables"/>
    <x v="675"/>
    <x v="675"/>
    <x v="26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509"/>
    <s v="technology"/>
    <s v="wearables"/>
    <x v="676"/>
    <x v="676"/>
    <x v="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510"/>
    <s v="technology"/>
    <s v="wearables"/>
    <x v="677"/>
    <x v="677"/>
    <x v="27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511"/>
    <s v="technology"/>
    <s v="wearables"/>
    <x v="678"/>
    <x v="678"/>
    <x v="1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512"/>
    <s v="technology"/>
    <s v="wearables"/>
    <x v="679"/>
    <x v="679"/>
    <x v="14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513"/>
    <s v="technology"/>
    <s v="wearables"/>
    <x v="680"/>
    <x v="680"/>
    <x v="6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120"/>
    <s v="technology"/>
    <s v="wearables"/>
    <x v="681"/>
    <x v="681"/>
    <x v="1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514"/>
    <s v="technology"/>
    <s v="wearables"/>
    <x v="682"/>
    <x v="682"/>
    <x v="207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515"/>
    <s v="technology"/>
    <s v="wearables"/>
    <x v="683"/>
    <x v="683"/>
    <x v="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516"/>
    <s v="technology"/>
    <s v="wearables"/>
    <x v="684"/>
    <x v="684"/>
    <x v="269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517"/>
    <s v="technology"/>
    <s v="wearables"/>
    <x v="685"/>
    <x v="685"/>
    <x v="27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s v="technology"/>
    <s v="wearables"/>
    <x v="686"/>
    <x v="686"/>
    <x v="1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518"/>
    <s v="technology"/>
    <s v="wearables"/>
    <x v="687"/>
    <x v="687"/>
    <x v="14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519"/>
    <s v="technology"/>
    <s v="wearables"/>
    <x v="688"/>
    <x v="688"/>
    <x v="1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520"/>
    <s v="technology"/>
    <s v="wearables"/>
    <x v="689"/>
    <x v="689"/>
    <x v="27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521"/>
    <s v="technology"/>
    <s v="wearables"/>
    <x v="690"/>
    <x v="690"/>
    <x v="271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438"/>
    <s v="technology"/>
    <s v="wearables"/>
    <x v="691"/>
    <x v="691"/>
    <x v="272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522"/>
    <s v="technology"/>
    <s v="wearables"/>
    <x v="692"/>
    <x v="692"/>
    <x v="1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523"/>
    <s v="technology"/>
    <s v="wearables"/>
    <x v="693"/>
    <x v="693"/>
    <x v="1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524"/>
    <s v="technology"/>
    <s v="wearables"/>
    <x v="694"/>
    <x v="694"/>
    <x v="1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525"/>
    <s v="technology"/>
    <s v="wearables"/>
    <x v="695"/>
    <x v="695"/>
    <x v="1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120"/>
    <s v="technology"/>
    <s v="wearables"/>
    <x v="696"/>
    <x v="696"/>
    <x v="1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526"/>
    <s v="technology"/>
    <s v="wearables"/>
    <x v="697"/>
    <x v="697"/>
    <x v="21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527"/>
    <s v="technology"/>
    <s v="wearables"/>
    <x v="698"/>
    <x v="698"/>
    <x v="273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528"/>
    <s v="technology"/>
    <s v="wearables"/>
    <x v="699"/>
    <x v="699"/>
    <x v="274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31"/>
    <s v="technology"/>
    <s v="wearables"/>
    <x v="700"/>
    <x v="700"/>
    <x v="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529"/>
    <s v="technology"/>
    <s v="wearables"/>
    <x v="701"/>
    <x v="701"/>
    <x v="1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530"/>
    <s v="technology"/>
    <s v="wearables"/>
    <x v="702"/>
    <x v="702"/>
    <x v="171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531"/>
    <s v="technology"/>
    <s v="wearables"/>
    <x v="703"/>
    <x v="703"/>
    <x v="275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532"/>
    <s v="technology"/>
    <s v="wearables"/>
    <x v="704"/>
    <x v="704"/>
    <x v="14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533"/>
    <s v="technology"/>
    <s v="wearables"/>
    <x v="705"/>
    <x v="705"/>
    <x v="1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s v="technology"/>
    <s v="wearables"/>
    <x v="706"/>
    <x v="706"/>
    <x v="276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534"/>
    <s v="technology"/>
    <s v="wearables"/>
    <x v="707"/>
    <x v="707"/>
    <x v="4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535"/>
    <s v="technology"/>
    <s v="wearables"/>
    <x v="708"/>
    <x v="708"/>
    <x v="14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458"/>
    <s v="technology"/>
    <s v="wearables"/>
    <x v="709"/>
    <x v="709"/>
    <x v="1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s v="technology"/>
    <s v="wearables"/>
    <x v="710"/>
    <x v="710"/>
    <x v="277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536"/>
    <s v="technology"/>
    <s v="wearables"/>
    <x v="711"/>
    <x v="711"/>
    <x v="27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537"/>
    <s v="technology"/>
    <s v="wearables"/>
    <x v="712"/>
    <x v="712"/>
    <x v="1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538"/>
    <s v="technology"/>
    <s v="wearables"/>
    <x v="713"/>
    <x v="713"/>
    <x v="1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539"/>
    <s v="technology"/>
    <s v="wearables"/>
    <x v="714"/>
    <x v="714"/>
    <x v="14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540"/>
    <s v="technology"/>
    <s v="wearables"/>
    <x v="715"/>
    <x v="715"/>
    <x v="237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541"/>
    <s v="technology"/>
    <s v="wearables"/>
    <x v="716"/>
    <x v="716"/>
    <x v="279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542"/>
    <s v="technology"/>
    <s v="wearables"/>
    <x v="717"/>
    <x v="717"/>
    <x v="1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381"/>
    <s v="technology"/>
    <s v="wearables"/>
    <x v="718"/>
    <x v="718"/>
    <x v="28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543"/>
    <s v="technology"/>
    <s v="wearables"/>
    <x v="719"/>
    <x v="719"/>
    <x v="60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544"/>
    <s v="publishing"/>
    <s v="nonfiction"/>
    <x v="720"/>
    <x v="720"/>
    <x v="272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545"/>
    <s v="publishing"/>
    <s v="nonfiction"/>
    <x v="721"/>
    <x v="721"/>
    <x v="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546"/>
    <s v="publishing"/>
    <s v="nonfiction"/>
    <x v="722"/>
    <x v="722"/>
    <x v="70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547"/>
    <s v="publishing"/>
    <s v="nonfiction"/>
    <x v="723"/>
    <x v="723"/>
    <x v="281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548"/>
    <s v="publishing"/>
    <s v="nonfiction"/>
    <x v="724"/>
    <x v="724"/>
    <x v="1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549"/>
    <s v="publishing"/>
    <s v="nonfiction"/>
    <x v="725"/>
    <x v="725"/>
    <x v="1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550"/>
    <s v="publishing"/>
    <s v="nonfiction"/>
    <x v="726"/>
    <x v="726"/>
    <x v="1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551"/>
    <s v="publishing"/>
    <s v="nonfiction"/>
    <x v="727"/>
    <x v="727"/>
    <x v="282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552"/>
    <s v="publishing"/>
    <s v="nonfiction"/>
    <x v="728"/>
    <x v="728"/>
    <x v="2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553"/>
    <s v="publishing"/>
    <s v="nonfiction"/>
    <x v="729"/>
    <x v="729"/>
    <x v="14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554"/>
    <s v="publishing"/>
    <s v="nonfiction"/>
    <x v="730"/>
    <x v="730"/>
    <x v="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55"/>
    <s v="publishing"/>
    <s v="nonfiction"/>
    <x v="731"/>
    <x v="731"/>
    <x v="283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6"/>
    <s v="publishing"/>
    <s v="nonfiction"/>
    <x v="732"/>
    <x v="732"/>
    <x v="14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557"/>
    <s v="publishing"/>
    <s v="nonfiction"/>
    <x v="733"/>
    <x v="733"/>
    <x v="1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558"/>
    <s v="publishing"/>
    <s v="nonfiction"/>
    <x v="734"/>
    <x v="734"/>
    <x v="284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559"/>
    <s v="publishing"/>
    <s v="nonfiction"/>
    <x v="735"/>
    <x v="735"/>
    <x v="285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560"/>
    <s v="publishing"/>
    <s v="nonfiction"/>
    <x v="736"/>
    <x v="736"/>
    <x v="286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98"/>
    <s v="publishing"/>
    <s v="nonfiction"/>
    <x v="737"/>
    <x v="737"/>
    <x v="287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561"/>
    <s v="publishing"/>
    <s v="nonfiction"/>
    <x v="738"/>
    <x v="738"/>
    <x v="288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562"/>
    <s v="publishing"/>
    <s v="nonfiction"/>
    <x v="739"/>
    <x v="739"/>
    <x v="155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563"/>
    <s v="publishing"/>
    <s v="nonfiction"/>
    <x v="740"/>
    <x v="740"/>
    <x v="60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564"/>
    <s v="publishing"/>
    <s v="nonfiction"/>
    <x v="741"/>
    <x v="741"/>
    <x v="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565"/>
    <s v="publishing"/>
    <s v="nonfiction"/>
    <x v="742"/>
    <x v="742"/>
    <x v="23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66"/>
    <s v="publishing"/>
    <s v="nonfiction"/>
    <x v="743"/>
    <x v="743"/>
    <x v="28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567"/>
    <s v="publishing"/>
    <s v="nonfiction"/>
    <x v="744"/>
    <x v="744"/>
    <x v="1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568"/>
    <s v="publishing"/>
    <s v="nonfiction"/>
    <x v="745"/>
    <x v="745"/>
    <x v="1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569"/>
    <s v="publishing"/>
    <s v="nonfiction"/>
    <x v="746"/>
    <x v="746"/>
    <x v="29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570"/>
    <s v="publishing"/>
    <s v="nonfiction"/>
    <x v="747"/>
    <x v="747"/>
    <x v="291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571"/>
    <s v="publishing"/>
    <s v="nonfiction"/>
    <x v="748"/>
    <x v="748"/>
    <x v="1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572"/>
    <s v="publishing"/>
    <s v="nonfiction"/>
    <x v="749"/>
    <x v="749"/>
    <x v="1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573"/>
    <s v="publishing"/>
    <s v="nonfiction"/>
    <x v="750"/>
    <x v="750"/>
    <x v="1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574"/>
    <s v="publishing"/>
    <s v="nonfiction"/>
    <x v="751"/>
    <x v="751"/>
    <x v="292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575"/>
    <s v="publishing"/>
    <s v="nonfiction"/>
    <x v="752"/>
    <x v="752"/>
    <x v="293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76"/>
    <s v="publishing"/>
    <s v="nonfiction"/>
    <x v="753"/>
    <x v="753"/>
    <x v="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577"/>
    <s v="publishing"/>
    <s v="nonfiction"/>
    <x v="754"/>
    <x v="754"/>
    <x v="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578"/>
    <s v="publishing"/>
    <s v="nonfiction"/>
    <x v="755"/>
    <x v="755"/>
    <x v="294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579"/>
    <s v="publishing"/>
    <s v="nonfiction"/>
    <x v="756"/>
    <x v="756"/>
    <x v="295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80"/>
    <s v="publishing"/>
    <s v="nonfiction"/>
    <x v="757"/>
    <x v="757"/>
    <x v="60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81"/>
    <s v="publishing"/>
    <s v="nonfiction"/>
    <x v="758"/>
    <x v="758"/>
    <x v="1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582"/>
    <s v="publishing"/>
    <s v="nonfiction"/>
    <x v="759"/>
    <x v="759"/>
    <x v="4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s v="publishing"/>
    <s v="fiction"/>
    <x v="760"/>
    <x v="760"/>
    <x v="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583"/>
    <s v="publishing"/>
    <s v="fiction"/>
    <x v="761"/>
    <x v="761"/>
    <x v="1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s v="publishing"/>
    <s v="fiction"/>
    <x v="762"/>
    <x v="762"/>
    <x v="296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144"/>
    <s v="publishing"/>
    <s v="fiction"/>
    <x v="763"/>
    <x v="763"/>
    <x v="1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s v="publishing"/>
    <s v="fiction"/>
    <x v="764"/>
    <x v="764"/>
    <x v="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584"/>
    <s v="publishing"/>
    <s v="fiction"/>
    <x v="765"/>
    <x v="765"/>
    <x v="1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s v="publishing"/>
    <s v="fiction"/>
    <x v="766"/>
    <x v="766"/>
    <x v="1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585"/>
    <s v="publishing"/>
    <s v="fiction"/>
    <x v="767"/>
    <x v="767"/>
    <x v="1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s v="publishing"/>
    <s v="fiction"/>
    <x v="768"/>
    <x v="768"/>
    <x v="1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586"/>
    <s v="publishing"/>
    <s v="fiction"/>
    <x v="769"/>
    <x v="769"/>
    <x v="1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s v="publishing"/>
    <s v="fiction"/>
    <x v="770"/>
    <x v="770"/>
    <x v="4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119"/>
    <s v="publishing"/>
    <s v="fiction"/>
    <x v="771"/>
    <x v="771"/>
    <x v="78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3"/>
    <s v="publishing"/>
    <s v="fiction"/>
    <x v="772"/>
    <x v="772"/>
    <x v="297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587"/>
    <s v="publishing"/>
    <s v="fiction"/>
    <x v="773"/>
    <x v="773"/>
    <x v="298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498"/>
    <s v="publishing"/>
    <s v="fiction"/>
    <x v="774"/>
    <x v="774"/>
    <x v="1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447"/>
    <s v="publishing"/>
    <s v="fiction"/>
    <x v="775"/>
    <x v="775"/>
    <x v="1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588"/>
    <s v="publishing"/>
    <s v="fiction"/>
    <x v="776"/>
    <x v="776"/>
    <x v="299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589"/>
    <s v="publishing"/>
    <s v="fiction"/>
    <x v="777"/>
    <x v="777"/>
    <x v="1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453"/>
    <s v="publishing"/>
    <s v="fiction"/>
    <x v="778"/>
    <x v="778"/>
    <x v="1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590"/>
    <s v="publishing"/>
    <s v="fiction"/>
    <x v="779"/>
    <x v="779"/>
    <x v="3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91"/>
    <s v="music"/>
    <s v="rock"/>
    <x v="780"/>
    <x v="780"/>
    <x v="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592"/>
    <s v="music"/>
    <s v="rock"/>
    <x v="781"/>
    <x v="781"/>
    <x v="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s v="music"/>
    <s v="rock"/>
    <x v="782"/>
    <x v="782"/>
    <x v="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593"/>
    <s v="music"/>
    <s v="rock"/>
    <x v="783"/>
    <x v="783"/>
    <x v="30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594"/>
    <s v="music"/>
    <s v="rock"/>
    <x v="784"/>
    <x v="784"/>
    <x v="144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595"/>
    <s v="music"/>
    <s v="rock"/>
    <x v="785"/>
    <x v="785"/>
    <x v="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596"/>
    <s v="music"/>
    <s v="rock"/>
    <x v="786"/>
    <x v="786"/>
    <x v="302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597"/>
    <s v="music"/>
    <s v="rock"/>
    <x v="787"/>
    <x v="787"/>
    <x v="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598"/>
    <s v="music"/>
    <s v="rock"/>
    <x v="788"/>
    <x v="788"/>
    <x v="303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599"/>
    <s v="music"/>
    <s v="rock"/>
    <x v="789"/>
    <x v="789"/>
    <x v="304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600"/>
    <s v="music"/>
    <s v="rock"/>
    <x v="790"/>
    <x v="790"/>
    <x v="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601"/>
    <s v="music"/>
    <s v="rock"/>
    <x v="791"/>
    <x v="791"/>
    <x v="305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602"/>
    <s v="music"/>
    <s v="rock"/>
    <x v="792"/>
    <x v="792"/>
    <x v="1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603"/>
    <s v="music"/>
    <s v="rock"/>
    <x v="793"/>
    <x v="793"/>
    <x v="306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604"/>
    <s v="music"/>
    <s v="rock"/>
    <x v="794"/>
    <x v="794"/>
    <x v="307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605"/>
    <s v="music"/>
    <s v="rock"/>
    <x v="795"/>
    <x v="795"/>
    <x v="308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606"/>
    <s v="music"/>
    <s v="rock"/>
    <x v="796"/>
    <x v="796"/>
    <x v="309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607"/>
    <s v="music"/>
    <s v="rock"/>
    <x v="797"/>
    <x v="797"/>
    <x v="31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608"/>
    <s v="music"/>
    <s v="rock"/>
    <x v="798"/>
    <x v="798"/>
    <x v="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609"/>
    <s v="music"/>
    <s v="rock"/>
    <x v="799"/>
    <x v="799"/>
    <x v="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610"/>
    <s v="music"/>
    <s v="rock"/>
    <x v="800"/>
    <x v="800"/>
    <x v="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611"/>
    <s v="music"/>
    <s v="rock"/>
    <x v="801"/>
    <x v="801"/>
    <x v="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612"/>
    <s v="music"/>
    <s v="rock"/>
    <x v="802"/>
    <x v="802"/>
    <x v="3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613"/>
    <s v="music"/>
    <s v="rock"/>
    <x v="803"/>
    <x v="803"/>
    <x v="312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14"/>
    <s v="music"/>
    <s v="rock"/>
    <x v="804"/>
    <x v="804"/>
    <x v="313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15"/>
    <s v="music"/>
    <s v="rock"/>
    <x v="805"/>
    <x v="805"/>
    <x v="314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616"/>
    <s v="music"/>
    <s v="rock"/>
    <x v="806"/>
    <x v="806"/>
    <x v="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617"/>
    <s v="music"/>
    <s v="rock"/>
    <x v="807"/>
    <x v="807"/>
    <x v="315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8"/>
    <s v="music"/>
    <s v="rock"/>
    <x v="808"/>
    <x v="808"/>
    <x v="316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619"/>
    <s v="music"/>
    <s v="rock"/>
    <x v="809"/>
    <x v="809"/>
    <x v="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15"/>
    <s v="music"/>
    <s v="rock"/>
    <x v="810"/>
    <x v="810"/>
    <x v="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s v="music"/>
    <s v="rock"/>
    <x v="811"/>
    <x v="811"/>
    <x v="317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620"/>
    <s v="music"/>
    <s v="rock"/>
    <x v="812"/>
    <x v="812"/>
    <x v="318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621"/>
    <s v="music"/>
    <s v="rock"/>
    <x v="813"/>
    <x v="813"/>
    <x v="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622"/>
    <s v="music"/>
    <s v="rock"/>
    <x v="814"/>
    <x v="814"/>
    <x v="319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23"/>
    <s v="music"/>
    <s v="rock"/>
    <x v="815"/>
    <x v="815"/>
    <x v="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624"/>
    <s v="music"/>
    <s v="rock"/>
    <x v="816"/>
    <x v="816"/>
    <x v="32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625"/>
    <s v="music"/>
    <s v="rock"/>
    <x v="817"/>
    <x v="817"/>
    <x v="32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626"/>
    <s v="music"/>
    <s v="rock"/>
    <x v="818"/>
    <x v="818"/>
    <x v="322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627"/>
    <s v="music"/>
    <s v="rock"/>
    <x v="819"/>
    <x v="819"/>
    <x v="323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628"/>
    <s v="music"/>
    <s v="rock"/>
    <x v="820"/>
    <x v="820"/>
    <x v="324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9"/>
    <s v="music"/>
    <s v="rock"/>
    <x v="821"/>
    <x v="821"/>
    <x v="325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630"/>
    <s v="music"/>
    <s v="rock"/>
    <x v="822"/>
    <x v="822"/>
    <x v="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631"/>
    <s v="music"/>
    <s v="rock"/>
    <x v="823"/>
    <x v="823"/>
    <x v="70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632"/>
    <s v="music"/>
    <s v="rock"/>
    <x v="824"/>
    <x v="824"/>
    <x v="326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633"/>
    <s v="music"/>
    <s v="rock"/>
    <x v="825"/>
    <x v="825"/>
    <x v="37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634"/>
    <s v="music"/>
    <s v="rock"/>
    <x v="826"/>
    <x v="826"/>
    <x v="327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635"/>
    <s v="music"/>
    <s v="rock"/>
    <x v="827"/>
    <x v="827"/>
    <x v="328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636"/>
    <s v="music"/>
    <s v="rock"/>
    <x v="828"/>
    <x v="828"/>
    <x v="329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s v="music"/>
    <s v="rock"/>
    <x v="829"/>
    <x v="829"/>
    <x v="14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637"/>
    <s v="music"/>
    <s v="rock"/>
    <x v="830"/>
    <x v="830"/>
    <x v="23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638"/>
    <s v="music"/>
    <s v="rock"/>
    <x v="831"/>
    <x v="831"/>
    <x v="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639"/>
    <s v="music"/>
    <s v="rock"/>
    <x v="832"/>
    <x v="832"/>
    <x v="33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640"/>
    <s v="music"/>
    <s v="rock"/>
    <x v="833"/>
    <x v="833"/>
    <x v="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641"/>
    <s v="music"/>
    <s v="rock"/>
    <x v="834"/>
    <x v="834"/>
    <x v="33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642"/>
    <s v="music"/>
    <s v="rock"/>
    <x v="835"/>
    <x v="835"/>
    <x v="332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643"/>
    <s v="music"/>
    <s v="rock"/>
    <x v="836"/>
    <x v="836"/>
    <x v="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644"/>
    <s v="music"/>
    <s v="rock"/>
    <x v="837"/>
    <x v="837"/>
    <x v="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645"/>
    <s v="music"/>
    <s v="rock"/>
    <x v="838"/>
    <x v="838"/>
    <x v="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646"/>
    <s v="music"/>
    <s v="rock"/>
    <x v="839"/>
    <x v="839"/>
    <x v="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647"/>
    <s v="music"/>
    <s v="metal"/>
    <x v="840"/>
    <x v="840"/>
    <x v="1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648"/>
    <s v="music"/>
    <s v="metal"/>
    <x v="841"/>
    <x v="841"/>
    <x v="1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649"/>
    <s v="music"/>
    <s v="metal"/>
    <x v="842"/>
    <x v="842"/>
    <x v="333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650"/>
    <s v="music"/>
    <s v="metal"/>
    <x v="843"/>
    <x v="843"/>
    <x v="334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651"/>
    <s v="music"/>
    <s v="metal"/>
    <x v="844"/>
    <x v="844"/>
    <x v="335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652"/>
    <s v="music"/>
    <s v="metal"/>
    <x v="845"/>
    <x v="845"/>
    <x v="336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653"/>
    <s v="music"/>
    <s v="metal"/>
    <x v="846"/>
    <x v="846"/>
    <x v="337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s v="music"/>
    <s v="metal"/>
    <x v="847"/>
    <x v="847"/>
    <x v="1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54"/>
    <s v="music"/>
    <s v="metal"/>
    <x v="848"/>
    <x v="848"/>
    <x v="1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655"/>
    <s v="music"/>
    <s v="metal"/>
    <x v="849"/>
    <x v="849"/>
    <x v="338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656"/>
    <s v="music"/>
    <s v="metal"/>
    <x v="850"/>
    <x v="850"/>
    <x v="339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657"/>
    <s v="music"/>
    <s v="metal"/>
    <x v="851"/>
    <x v="851"/>
    <x v="34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658"/>
    <s v="music"/>
    <s v="metal"/>
    <x v="852"/>
    <x v="852"/>
    <x v="341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80"/>
    <s v="music"/>
    <s v="metal"/>
    <x v="853"/>
    <x v="853"/>
    <x v="1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659"/>
    <s v="music"/>
    <s v="metal"/>
    <x v="854"/>
    <x v="854"/>
    <x v="1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660"/>
    <s v="music"/>
    <s v="metal"/>
    <x v="855"/>
    <x v="855"/>
    <x v="1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661"/>
    <s v="music"/>
    <s v="metal"/>
    <x v="856"/>
    <x v="856"/>
    <x v="34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s v="music"/>
    <s v="metal"/>
    <x v="857"/>
    <x v="857"/>
    <x v="86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662"/>
    <s v="music"/>
    <s v="metal"/>
    <x v="858"/>
    <x v="858"/>
    <x v="343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663"/>
    <s v="music"/>
    <s v="metal"/>
    <x v="859"/>
    <x v="859"/>
    <x v="344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664"/>
    <s v="music"/>
    <s v="jazz"/>
    <x v="860"/>
    <x v="860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476"/>
    <s v="music"/>
    <s v="jazz"/>
    <x v="861"/>
    <x v="861"/>
    <x v="1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665"/>
    <s v="music"/>
    <s v="jazz"/>
    <x v="862"/>
    <x v="862"/>
    <x v="1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666"/>
    <s v="music"/>
    <s v="jazz"/>
    <x v="863"/>
    <x v="863"/>
    <x v="1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667"/>
    <s v="music"/>
    <s v="jazz"/>
    <x v="864"/>
    <x v="864"/>
    <x v="345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381"/>
    <s v="music"/>
    <s v="jazz"/>
    <x v="865"/>
    <x v="865"/>
    <x v="14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668"/>
    <s v="music"/>
    <s v="jazz"/>
    <x v="866"/>
    <x v="866"/>
    <x v="346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669"/>
    <s v="music"/>
    <s v="jazz"/>
    <x v="867"/>
    <x v="867"/>
    <x v="347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73"/>
    <s v="music"/>
    <s v="jazz"/>
    <x v="868"/>
    <x v="868"/>
    <x v="1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670"/>
    <s v="music"/>
    <s v="jazz"/>
    <x v="869"/>
    <x v="869"/>
    <x v="2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671"/>
    <s v="music"/>
    <s v="jazz"/>
    <x v="870"/>
    <x v="870"/>
    <x v="1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672"/>
    <s v="music"/>
    <s v="jazz"/>
    <x v="871"/>
    <x v="871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151"/>
    <s v="music"/>
    <s v="jazz"/>
    <x v="872"/>
    <x v="872"/>
    <x v="2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377"/>
    <s v="music"/>
    <s v="jazz"/>
    <x v="873"/>
    <x v="873"/>
    <x v="198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673"/>
    <s v="music"/>
    <s v="jazz"/>
    <x v="874"/>
    <x v="874"/>
    <x v="1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s v="music"/>
    <s v="jazz"/>
    <x v="875"/>
    <x v="875"/>
    <x v="52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674"/>
    <s v="music"/>
    <s v="jazz"/>
    <x v="876"/>
    <x v="876"/>
    <x v="155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675"/>
    <s v="music"/>
    <s v="jazz"/>
    <x v="877"/>
    <x v="877"/>
    <x v="1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151"/>
    <s v="music"/>
    <s v="jazz"/>
    <x v="878"/>
    <x v="878"/>
    <x v="1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676"/>
    <s v="music"/>
    <s v="jazz"/>
    <x v="879"/>
    <x v="879"/>
    <x v="32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677"/>
    <s v="music"/>
    <s v="indie rock"/>
    <x v="880"/>
    <x v="880"/>
    <x v="155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180"/>
    <s v="music"/>
    <s v="indie rock"/>
    <x v="881"/>
    <x v="881"/>
    <x v="27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678"/>
    <s v="music"/>
    <s v="indie rock"/>
    <x v="882"/>
    <x v="882"/>
    <x v="155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679"/>
    <s v="music"/>
    <s v="indie rock"/>
    <x v="883"/>
    <x v="883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s v="music"/>
    <s v="indie rock"/>
    <x v="884"/>
    <x v="884"/>
    <x v="348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80"/>
    <s v="music"/>
    <s v="indie rock"/>
    <x v="885"/>
    <x v="885"/>
    <x v="32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81"/>
    <s v="music"/>
    <s v="indie rock"/>
    <x v="886"/>
    <x v="886"/>
    <x v="37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s v="music"/>
    <s v="indie rock"/>
    <x v="887"/>
    <x v="887"/>
    <x v="1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666"/>
    <s v="music"/>
    <s v="indie rock"/>
    <x v="888"/>
    <x v="888"/>
    <x v="349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682"/>
    <s v="music"/>
    <s v="indie rock"/>
    <x v="889"/>
    <x v="889"/>
    <x v="1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683"/>
    <s v="music"/>
    <s v="indie rock"/>
    <x v="890"/>
    <x v="890"/>
    <x v="13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684"/>
    <s v="music"/>
    <s v="indie rock"/>
    <x v="891"/>
    <x v="891"/>
    <x v="1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685"/>
    <s v="music"/>
    <s v="indie rock"/>
    <x v="892"/>
    <x v="892"/>
    <x v="35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9"/>
    <s v="music"/>
    <s v="indie rock"/>
    <x v="893"/>
    <x v="893"/>
    <x v="70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686"/>
    <s v="music"/>
    <s v="indie rock"/>
    <x v="894"/>
    <x v="894"/>
    <x v="1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687"/>
    <s v="music"/>
    <s v="indie rock"/>
    <x v="895"/>
    <x v="895"/>
    <x v="27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88"/>
    <s v="music"/>
    <s v="indie rock"/>
    <x v="896"/>
    <x v="896"/>
    <x v="351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s v="music"/>
    <s v="indie rock"/>
    <x v="897"/>
    <x v="897"/>
    <x v="13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436"/>
    <s v="music"/>
    <s v="indie rock"/>
    <x v="898"/>
    <x v="898"/>
    <x v="27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436"/>
    <s v="music"/>
    <s v="indie rock"/>
    <x v="899"/>
    <x v="899"/>
    <x v="27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689"/>
    <s v="music"/>
    <s v="jazz"/>
    <x v="900"/>
    <x v="900"/>
    <x v="2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s v="music"/>
    <s v="jazz"/>
    <x v="901"/>
    <x v="901"/>
    <x v="352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180"/>
    <s v="music"/>
    <s v="jazz"/>
    <x v="902"/>
    <x v="902"/>
    <x v="35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379"/>
    <s v="music"/>
    <s v="jazz"/>
    <x v="903"/>
    <x v="903"/>
    <x v="354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690"/>
    <s v="music"/>
    <s v="jazz"/>
    <x v="904"/>
    <x v="904"/>
    <x v="1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691"/>
    <s v="music"/>
    <s v="jazz"/>
    <x v="905"/>
    <x v="905"/>
    <x v="14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s v="music"/>
    <s v="jazz"/>
    <x v="906"/>
    <x v="906"/>
    <x v="7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s v="music"/>
    <s v="jazz"/>
    <x v="907"/>
    <x v="907"/>
    <x v="1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s v="music"/>
    <s v="jazz"/>
    <x v="908"/>
    <x v="908"/>
    <x v="355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178"/>
    <s v="music"/>
    <s v="jazz"/>
    <x v="909"/>
    <x v="909"/>
    <x v="356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692"/>
    <s v="music"/>
    <s v="jazz"/>
    <x v="910"/>
    <x v="910"/>
    <x v="14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s v="music"/>
    <s v="jazz"/>
    <x v="911"/>
    <x v="911"/>
    <x v="32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2"/>
    <s v="music"/>
    <s v="jazz"/>
    <x v="912"/>
    <x v="912"/>
    <x v="28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693"/>
    <s v="music"/>
    <s v="jazz"/>
    <x v="913"/>
    <x v="913"/>
    <x v="1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s v="music"/>
    <s v="jazz"/>
    <x v="914"/>
    <x v="914"/>
    <x v="1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694"/>
    <s v="music"/>
    <s v="jazz"/>
    <x v="915"/>
    <x v="915"/>
    <x v="357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s v="music"/>
    <s v="jazz"/>
    <x v="916"/>
    <x v="916"/>
    <x v="358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180"/>
    <s v="music"/>
    <s v="jazz"/>
    <x v="917"/>
    <x v="917"/>
    <x v="359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695"/>
    <s v="music"/>
    <s v="jazz"/>
    <x v="918"/>
    <x v="918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101"/>
    <s v="music"/>
    <s v="jazz"/>
    <x v="919"/>
    <x v="919"/>
    <x v="6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s v="music"/>
    <s v="jazz"/>
    <x v="920"/>
    <x v="920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696"/>
    <s v="music"/>
    <s v="jazz"/>
    <x v="921"/>
    <x v="921"/>
    <x v="8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697"/>
    <s v="music"/>
    <s v="jazz"/>
    <x v="922"/>
    <x v="922"/>
    <x v="6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698"/>
    <s v="music"/>
    <s v="jazz"/>
    <x v="923"/>
    <x v="923"/>
    <x v="18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699"/>
    <s v="music"/>
    <s v="jazz"/>
    <x v="924"/>
    <x v="924"/>
    <x v="1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700"/>
    <s v="music"/>
    <s v="jazz"/>
    <x v="925"/>
    <x v="925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s v="music"/>
    <s v="jazz"/>
    <x v="926"/>
    <x v="926"/>
    <x v="36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s v="music"/>
    <s v="jazz"/>
    <x v="927"/>
    <x v="927"/>
    <x v="1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701"/>
    <s v="music"/>
    <s v="jazz"/>
    <x v="928"/>
    <x v="928"/>
    <x v="361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s v="music"/>
    <s v="jazz"/>
    <x v="929"/>
    <x v="929"/>
    <x v="70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160"/>
    <s v="music"/>
    <s v="jazz"/>
    <x v="930"/>
    <x v="930"/>
    <x v="362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702"/>
    <s v="music"/>
    <s v="jazz"/>
    <x v="931"/>
    <x v="931"/>
    <x v="36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703"/>
    <s v="music"/>
    <s v="jazz"/>
    <x v="932"/>
    <x v="932"/>
    <x v="13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s v="music"/>
    <s v="jazz"/>
    <x v="933"/>
    <x v="933"/>
    <x v="14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704"/>
    <s v="music"/>
    <s v="jazz"/>
    <x v="934"/>
    <x v="934"/>
    <x v="36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384"/>
    <s v="music"/>
    <s v="jazz"/>
    <x v="935"/>
    <x v="935"/>
    <x v="1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s v="music"/>
    <s v="jazz"/>
    <x v="936"/>
    <x v="936"/>
    <x v="365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135"/>
    <s v="music"/>
    <s v="jazz"/>
    <x v="937"/>
    <x v="937"/>
    <x v="18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384"/>
    <s v="music"/>
    <s v="jazz"/>
    <x v="938"/>
    <x v="938"/>
    <x v="1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135"/>
    <s v="music"/>
    <s v="jazz"/>
    <x v="939"/>
    <x v="939"/>
    <x v="366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705"/>
    <s v="technology"/>
    <s v="wearables"/>
    <x v="940"/>
    <x v="940"/>
    <x v="27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706"/>
    <s v="technology"/>
    <s v="wearables"/>
    <x v="941"/>
    <x v="941"/>
    <x v="1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707"/>
    <s v="technology"/>
    <s v="wearables"/>
    <x v="942"/>
    <x v="942"/>
    <x v="26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708"/>
    <s v="technology"/>
    <s v="wearables"/>
    <x v="943"/>
    <x v="943"/>
    <x v="171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709"/>
    <s v="technology"/>
    <s v="wearables"/>
    <x v="944"/>
    <x v="944"/>
    <x v="367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710"/>
    <s v="technology"/>
    <s v="wearables"/>
    <x v="945"/>
    <x v="945"/>
    <x v="36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711"/>
    <s v="technology"/>
    <s v="wearables"/>
    <x v="946"/>
    <x v="946"/>
    <x v="1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s v="technology"/>
    <s v="wearables"/>
    <x v="947"/>
    <x v="947"/>
    <x v="14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s v="technology"/>
    <s v="wearables"/>
    <x v="948"/>
    <x v="948"/>
    <x v="1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498"/>
    <s v="technology"/>
    <s v="wearables"/>
    <x v="949"/>
    <x v="949"/>
    <x v="14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712"/>
    <s v="technology"/>
    <s v="wearables"/>
    <x v="950"/>
    <x v="950"/>
    <x v="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713"/>
    <s v="technology"/>
    <s v="wearables"/>
    <x v="951"/>
    <x v="951"/>
    <x v="27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714"/>
    <s v="technology"/>
    <s v="wearables"/>
    <x v="952"/>
    <x v="952"/>
    <x v="13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715"/>
    <s v="technology"/>
    <s v="wearables"/>
    <x v="953"/>
    <x v="953"/>
    <x v="1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716"/>
    <s v="technology"/>
    <s v="wearables"/>
    <x v="954"/>
    <x v="954"/>
    <x v="221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717"/>
    <s v="technology"/>
    <s v="wearables"/>
    <x v="955"/>
    <x v="955"/>
    <x v="4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718"/>
    <s v="technology"/>
    <s v="wearables"/>
    <x v="956"/>
    <x v="956"/>
    <x v="82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719"/>
    <s v="technology"/>
    <s v="wearables"/>
    <x v="957"/>
    <x v="957"/>
    <x v="369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720"/>
    <s v="technology"/>
    <s v="wearables"/>
    <x v="958"/>
    <x v="958"/>
    <x v="37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721"/>
    <s v="technology"/>
    <s v="wearables"/>
    <x v="959"/>
    <x v="959"/>
    <x v="1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722"/>
    <s v="technology"/>
    <s v="wearables"/>
    <x v="960"/>
    <x v="960"/>
    <x v="371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723"/>
    <s v="technology"/>
    <s v="wearables"/>
    <x v="961"/>
    <x v="961"/>
    <x v="372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724"/>
    <s v="technology"/>
    <s v="wearables"/>
    <x v="962"/>
    <x v="962"/>
    <x v="37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725"/>
    <s v="technology"/>
    <s v="wearables"/>
    <x v="963"/>
    <x v="963"/>
    <x v="6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726"/>
    <s v="technology"/>
    <s v="wearables"/>
    <x v="964"/>
    <x v="964"/>
    <x v="4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727"/>
    <s v="technology"/>
    <s v="wearables"/>
    <x v="965"/>
    <x v="965"/>
    <x v="374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728"/>
    <s v="technology"/>
    <s v="wearables"/>
    <x v="966"/>
    <x v="966"/>
    <x v="1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729"/>
    <s v="technology"/>
    <s v="wearables"/>
    <x v="967"/>
    <x v="967"/>
    <x v="130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730"/>
    <s v="technology"/>
    <s v="wearables"/>
    <x v="968"/>
    <x v="968"/>
    <x v="1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731"/>
    <s v="technology"/>
    <s v="wearables"/>
    <x v="969"/>
    <x v="969"/>
    <x v="155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732"/>
    <s v="technology"/>
    <s v="wearables"/>
    <x v="970"/>
    <x v="970"/>
    <x v="375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733"/>
    <s v="technology"/>
    <s v="wearables"/>
    <x v="971"/>
    <x v="971"/>
    <x v="27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734"/>
    <s v="technology"/>
    <s v="wearables"/>
    <x v="972"/>
    <x v="972"/>
    <x v="376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735"/>
    <s v="technology"/>
    <s v="wearables"/>
    <x v="973"/>
    <x v="973"/>
    <x v="197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736"/>
    <s v="technology"/>
    <s v="wearables"/>
    <x v="974"/>
    <x v="974"/>
    <x v="70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737"/>
    <s v="technology"/>
    <s v="wearables"/>
    <x v="975"/>
    <x v="975"/>
    <x v="14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738"/>
    <s v="technology"/>
    <s v="wearables"/>
    <x v="976"/>
    <x v="976"/>
    <x v="2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739"/>
    <s v="technology"/>
    <s v="wearables"/>
    <x v="977"/>
    <x v="977"/>
    <x v="1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740"/>
    <s v="technology"/>
    <s v="wearables"/>
    <x v="978"/>
    <x v="978"/>
    <x v="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741"/>
    <s v="technology"/>
    <s v="wearables"/>
    <x v="979"/>
    <x v="979"/>
    <x v="377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742"/>
    <s v="technology"/>
    <s v="wearables"/>
    <x v="980"/>
    <x v="980"/>
    <x v="73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743"/>
    <s v="technology"/>
    <s v="wearables"/>
    <x v="981"/>
    <x v="981"/>
    <x v="1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120"/>
    <s v="technology"/>
    <s v="wearables"/>
    <x v="982"/>
    <x v="982"/>
    <x v="1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744"/>
    <s v="technology"/>
    <s v="wearables"/>
    <x v="983"/>
    <x v="983"/>
    <x v="37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745"/>
    <s v="technology"/>
    <s v="wearables"/>
    <x v="984"/>
    <x v="984"/>
    <x v="207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746"/>
    <s v="technology"/>
    <s v="wearables"/>
    <x v="985"/>
    <x v="985"/>
    <x v="379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747"/>
    <s v="technology"/>
    <s v="wearables"/>
    <x v="986"/>
    <x v="986"/>
    <x v="38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748"/>
    <s v="technology"/>
    <s v="wearables"/>
    <x v="987"/>
    <x v="987"/>
    <x v="4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s v="technology"/>
    <s v="wearables"/>
    <x v="988"/>
    <x v="988"/>
    <x v="1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749"/>
    <s v="technology"/>
    <s v="wearables"/>
    <x v="989"/>
    <x v="989"/>
    <x v="1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31"/>
    <s v="technology"/>
    <s v="wearables"/>
    <x v="990"/>
    <x v="990"/>
    <x v="1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750"/>
    <s v="technology"/>
    <s v="wearables"/>
    <x v="991"/>
    <x v="991"/>
    <x v="381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751"/>
    <s v="technology"/>
    <s v="wearables"/>
    <x v="992"/>
    <x v="992"/>
    <x v="130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752"/>
    <s v="technology"/>
    <s v="wearables"/>
    <x v="993"/>
    <x v="993"/>
    <x v="38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753"/>
    <s v="technology"/>
    <s v="wearables"/>
    <x v="994"/>
    <x v="994"/>
    <x v="383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754"/>
    <s v="technology"/>
    <s v="wearables"/>
    <x v="995"/>
    <x v="995"/>
    <x v="384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31"/>
    <s v="technology"/>
    <s v="wearables"/>
    <x v="996"/>
    <x v="996"/>
    <x v="385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755"/>
    <s v="technology"/>
    <s v="wearables"/>
    <x v="997"/>
    <x v="997"/>
    <x v="13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756"/>
    <s v="technology"/>
    <s v="wearables"/>
    <x v="998"/>
    <x v="998"/>
    <x v="125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757"/>
    <s v="technology"/>
    <s v="wearables"/>
    <x v="999"/>
    <x v="999"/>
    <x v="386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758"/>
    <s v="technology"/>
    <s v="wearables"/>
    <x v="1000"/>
    <x v="1000"/>
    <x v="82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59"/>
    <s v="technology"/>
    <s v="wearables"/>
    <x v="1001"/>
    <x v="1001"/>
    <x v="27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760"/>
    <s v="technology"/>
    <s v="wearables"/>
    <x v="1002"/>
    <x v="1002"/>
    <x v="387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761"/>
    <s v="technology"/>
    <s v="wearables"/>
    <x v="1003"/>
    <x v="1003"/>
    <x v="70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762"/>
    <s v="technology"/>
    <s v="wearables"/>
    <x v="1004"/>
    <x v="1004"/>
    <x v="1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763"/>
    <s v="technology"/>
    <s v="wearables"/>
    <x v="1005"/>
    <x v="1005"/>
    <x v="105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764"/>
    <s v="technology"/>
    <s v="wearables"/>
    <x v="1006"/>
    <x v="1006"/>
    <x v="38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765"/>
    <s v="technology"/>
    <s v="wearables"/>
    <x v="1007"/>
    <x v="1007"/>
    <x v="389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409"/>
    <s v="technology"/>
    <s v="wearables"/>
    <x v="1008"/>
    <x v="1008"/>
    <x v="1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78"/>
    <s v="technology"/>
    <s v="wearables"/>
    <x v="1009"/>
    <x v="1009"/>
    <x v="1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698"/>
    <s v="technology"/>
    <s v="wearables"/>
    <x v="1010"/>
    <x v="1010"/>
    <x v="39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766"/>
    <s v="technology"/>
    <s v="wearables"/>
    <x v="1011"/>
    <x v="1011"/>
    <x v="27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767"/>
    <s v="technology"/>
    <s v="wearables"/>
    <x v="1012"/>
    <x v="1012"/>
    <x v="27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768"/>
    <s v="technology"/>
    <s v="wearables"/>
    <x v="1013"/>
    <x v="1013"/>
    <x v="391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769"/>
    <s v="technology"/>
    <s v="wearables"/>
    <x v="1014"/>
    <x v="1014"/>
    <x v="7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379"/>
    <s v="technology"/>
    <s v="wearables"/>
    <x v="1015"/>
    <x v="1015"/>
    <x v="171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770"/>
    <s v="technology"/>
    <s v="wearables"/>
    <x v="1016"/>
    <x v="1016"/>
    <x v="392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771"/>
    <s v="technology"/>
    <s v="wearables"/>
    <x v="1017"/>
    <x v="1017"/>
    <x v="19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772"/>
    <s v="technology"/>
    <s v="wearables"/>
    <x v="1018"/>
    <x v="1018"/>
    <x v="1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460"/>
    <s v="technology"/>
    <s v="wearables"/>
    <x v="1019"/>
    <x v="1019"/>
    <x v="1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773"/>
    <s v="music"/>
    <s v="electronic music"/>
    <x v="1020"/>
    <x v="1020"/>
    <x v="393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774"/>
    <s v="music"/>
    <s v="electronic music"/>
    <x v="1021"/>
    <x v="1021"/>
    <x v="394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775"/>
    <s v="music"/>
    <s v="electronic music"/>
    <x v="1022"/>
    <x v="1022"/>
    <x v="1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776"/>
    <s v="music"/>
    <s v="electronic music"/>
    <x v="1023"/>
    <x v="1023"/>
    <x v="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777"/>
    <s v="music"/>
    <s v="electronic music"/>
    <x v="1024"/>
    <x v="1024"/>
    <x v="1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778"/>
    <s v="music"/>
    <s v="electronic music"/>
    <x v="1025"/>
    <x v="1025"/>
    <x v="23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779"/>
    <s v="music"/>
    <s v="electronic music"/>
    <x v="1026"/>
    <x v="1026"/>
    <x v="39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780"/>
    <s v="music"/>
    <s v="electronic music"/>
    <x v="1027"/>
    <x v="1027"/>
    <x v="1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781"/>
    <s v="music"/>
    <s v="electronic music"/>
    <x v="1028"/>
    <x v="1028"/>
    <x v="396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782"/>
    <s v="music"/>
    <s v="electronic music"/>
    <x v="1029"/>
    <x v="1029"/>
    <x v="397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783"/>
    <s v="music"/>
    <s v="electronic music"/>
    <x v="1030"/>
    <x v="1030"/>
    <x v="60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784"/>
    <s v="music"/>
    <s v="electronic music"/>
    <x v="1031"/>
    <x v="1031"/>
    <x v="1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785"/>
    <s v="music"/>
    <s v="electronic music"/>
    <x v="1032"/>
    <x v="1032"/>
    <x v="1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786"/>
    <s v="music"/>
    <s v="electronic music"/>
    <x v="1033"/>
    <x v="1033"/>
    <x v="272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787"/>
    <s v="music"/>
    <s v="electronic music"/>
    <x v="1034"/>
    <x v="1034"/>
    <x v="398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788"/>
    <s v="music"/>
    <s v="electronic music"/>
    <x v="1035"/>
    <x v="1035"/>
    <x v="1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789"/>
    <s v="music"/>
    <s v="electronic music"/>
    <x v="1036"/>
    <x v="1036"/>
    <x v="399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790"/>
    <s v="music"/>
    <s v="electronic music"/>
    <x v="1037"/>
    <x v="1037"/>
    <x v="4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791"/>
    <s v="music"/>
    <s v="electronic music"/>
    <x v="1038"/>
    <x v="1038"/>
    <x v="2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792"/>
    <s v="music"/>
    <s v="electronic music"/>
    <x v="1039"/>
    <x v="1039"/>
    <x v="401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409"/>
    <s v="journalism"/>
    <s v="audio"/>
    <x v="1040"/>
    <x v="1040"/>
    <x v="1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s v="journalism"/>
    <s v="audio"/>
    <x v="1041"/>
    <x v="1041"/>
    <x v="5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19"/>
    <s v="journalism"/>
    <s v="audio"/>
    <x v="1042"/>
    <x v="1042"/>
    <x v="402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793"/>
    <s v="journalism"/>
    <s v="audio"/>
    <x v="1043"/>
    <x v="1043"/>
    <x v="1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366"/>
    <s v="journalism"/>
    <s v="audio"/>
    <x v="1044"/>
    <x v="1044"/>
    <x v="403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794"/>
    <s v="journalism"/>
    <s v="audio"/>
    <x v="1045"/>
    <x v="1045"/>
    <x v="1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s v="journalism"/>
    <s v="audio"/>
    <x v="1046"/>
    <x v="1046"/>
    <x v="27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20"/>
    <s v="journalism"/>
    <s v="audio"/>
    <x v="1047"/>
    <x v="1047"/>
    <x v="18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450"/>
    <s v="journalism"/>
    <s v="audio"/>
    <x v="1048"/>
    <x v="1048"/>
    <x v="4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x v="121"/>
    <s v="journalism"/>
    <s v="audio"/>
    <x v="1049"/>
    <x v="1049"/>
    <x v="1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s v="journalism"/>
    <s v="audio"/>
    <x v="1050"/>
    <x v="1050"/>
    <x v="1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s v="journalism"/>
    <s v="audio"/>
    <x v="1051"/>
    <x v="1051"/>
    <x v="272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s v="journalism"/>
    <s v="audio"/>
    <x v="1052"/>
    <x v="1052"/>
    <x v="404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s v="journalism"/>
    <s v="audio"/>
    <x v="1053"/>
    <x v="1053"/>
    <x v="37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s v="journalism"/>
    <s v="audio"/>
    <x v="1054"/>
    <x v="1054"/>
    <x v="405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s v="journalism"/>
    <s v="audio"/>
    <x v="1055"/>
    <x v="1055"/>
    <x v="1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s v="journalism"/>
    <s v="audio"/>
    <x v="1056"/>
    <x v="1056"/>
    <x v="101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s v="journalism"/>
    <s v="audio"/>
    <x v="1057"/>
    <x v="1057"/>
    <x v="18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s v="journalism"/>
    <s v="audio"/>
    <x v="1058"/>
    <x v="1058"/>
    <x v="40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s v="journalism"/>
    <s v="audio"/>
    <x v="1059"/>
    <x v="1059"/>
    <x v="70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s v="journalism"/>
    <s v="audio"/>
    <x v="1060"/>
    <x v="1060"/>
    <x v="1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s v="journalism"/>
    <s v="audio"/>
    <x v="1061"/>
    <x v="1061"/>
    <x v="407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25"/>
    <s v="journalism"/>
    <s v="audio"/>
    <x v="1062"/>
    <x v="1062"/>
    <x v="408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s v="journalism"/>
    <s v="audio"/>
    <x v="1063"/>
    <x v="1063"/>
    <x v="1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795"/>
    <s v="games"/>
    <s v="video games"/>
    <x v="1064"/>
    <x v="1064"/>
    <x v="2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796"/>
    <s v="games"/>
    <s v="video games"/>
    <x v="1065"/>
    <x v="1065"/>
    <x v="27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797"/>
    <s v="games"/>
    <s v="video games"/>
    <x v="1066"/>
    <x v="1066"/>
    <x v="2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s v="games"/>
    <s v="video games"/>
    <x v="1067"/>
    <x v="1067"/>
    <x v="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798"/>
    <s v="games"/>
    <s v="video games"/>
    <x v="1068"/>
    <x v="1068"/>
    <x v="20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799"/>
    <s v="games"/>
    <s v="video games"/>
    <x v="1069"/>
    <x v="1069"/>
    <x v="40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436"/>
    <s v="games"/>
    <s v="video games"/>
    <x v="1070"/>
    <x v="1070"/>
    <x v="5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s v="games"/>
    <s v="video games"/>
    <x v="1071"/>
    <x v="1071"/>
    <x v="18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800"/>
    <s v="games"/>
    <s v="video games"/>
    <x v="1072"/>
    <x v="1072"/>
    <x v="1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19"/>
    <s v="games"/>
    <s v="video games"/>
    <x v="1073"/>
    <x v="1073"/>
    <x v="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801"/>
    <s v="games"/>
    <s v="video games"/>
    <x v="1074"/>
    <x v="1074"/>
    <x v="1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2"/>
    <s v="games"/>
    <s v="video games"/>
    <x v="1075"/>
    <x v="1075"/>
    <x v="1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802"/>
    <s v="games"/>
    <s v="video games"/>
    <x v="1076"/>
    <x v="1076"/>
    <x v="261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803"/>
    <s v="games"/>
    <s v="video games"/>
    <x v="1077"/>
    <x v="1077"/>
    <x v="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377"/>
    <s v="games"/>
    <s v="video games"/>
    <x v="1078"/>
    <x v="1078"/>
    <x v="2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804"/>
    <s v="games"/>
    <s v="video games"/>
    <x v="1079"/>
    <x v="1079"/>
    <x v="3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805"/>
    <s v="games"/>
    <s v="video games"/>
    <x v="1080"/>
    <x v="1080"/>
    <x v="1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366"/>
    <s v="games"/>
    <s v="video games"/>
    <x v="1081"/>
    <x v="1081"/>
    <x v="1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806"/>
    <s v="games"/>
    <s v="video games"/>
    <x v="1082"/>
    <x v="1082"/>
    <x v="1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807"/>
    <s v="games"/>
    <s v="video games"/>
    <x v="1083"/>
    <x v="1083"/>
    <x v="14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s v="games"/>
    <s v="video games"/>
    <x v="1084"/>
    <x v="1084"/>
    <x v="1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808"/>
    <s v="games"/>
    <s v="video games"/>
    <x v="1085"/>
    <x v="1085"/>
    <x v="70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507"/>
    <s v="games"/>
    <s v="video games"/>
    <x v="1086"/>
    <x v="1086"/>
    <x v="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s v="games"/>
    <s v="video games"/>
    <x v="1087"/>
    <x v="1087"/>
    <x v="1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809"/>
    <s v="games"/>
    <s v="video games"/>
    <x v="1088"/>
    <x v="1088"/>
    <x v="1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810"/>
    <s v="games"/>
    <s v="video games"/>
    <x v="1089"/>
    <x v="1089"/>
    <x v="1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44"/>
    <s v="games"/>
    <s v="video games"/>
    <x v="1090"/>
    <x v="1090"/>
    <x v="1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385"/>
    <s v="games"/>
    <s v="video games"/>
    <x v="1091"/>
    <x v="1091"/>
    <x v="23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366"/>
    <s v="games"/>
    <s v="video games"/>
    <x v="1092"/>
    <x v="1092"/>
    <x v="1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811"/>
    <s v="games"/>
    <s v="video games"/>
    <x v="1093"/>
    <x v="1093"/>
    <x v="21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812"/>
    <s v="games"/>
    <s v="video games"/>
    <x v="1094"/>
    <x v="1094"/>
    <x v="1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813"/>
    <s v="games"/>
    <s v="video games"/>
    <x v="1095"/>
    <x v="1095"/>
    <x v="1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814"/>
    <s v="games"/>
    <s v="video games"/>
    <x v="1096"/>
    <x v="1096"/>
    <x v="41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815"/>
    <s v="games"/>
    <s v="video games"/>
    <x v="1097"/>
    <x v="1097"/>
    <x v="4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816"/>
    <s v="games"/>
    <s v="video games"/>
    <x v="1098"/>
    <x v="1098"/>
    <x v="1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384"/>
    <s v="games"/>
    <s v="video games"/>
    <x v="1099"/>
    <x v="1099"/>
    <x v="1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9"/>
    <s v="games"/>
    <s v="video games"/>
    <x v="1100"/>
    <x v="1100"/>
    <x v="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817"/>
    <s v="games"/>
    <s v="video games"/>
    <x v="1101"/>
    <x v="1101"/>
    <x v="411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818"/>
    <s v="games"/>
    <s v="video games"/>
    <x v="1102"/>
    <x v="1102"/>
    <x v="412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796"/>
    <s v="games"/>
    <s v="video games"/>
    <x v="1103"/>
    <x v="1103"/>
    <x v="14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819"/>
    <s v="games"/>
    <s v="video games"/>
    <x v="1104"/>
    <x v="1104"/>
    <x v="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820"/>
    <s v="games"/>
    <s v="video games"/>
    <x v="1105"/>
    <x v="1105"/>
    <x v="70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821"/>
    <s v="games"/>
    <s v="video games"/>
    <x v="1106"/>
    <x v="1106"/>
    <x v="23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s v="games"/>
    <s v="video games"/>
    <x v="1107"/>
    <x v="1107"/>
    <x v="1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822"/>
    <s v="games"/>
    <s v="video games"/>
    <x v="1108"/>
    <x v="1108"/>
    <x v="130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2"/>
    <s v="games"/>
    <s v="video games"/>
    <x v="1109"/>
    <x v="1109"/>
    <x v="171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823"/>
    <s v="games"/>
    <s v="video games"/>
    <x v="1110"/>
    <x v="1110"/>
    <x v="1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20"/>
    <s v="games"/>
    <s v="video games"/>
    <x v="1111"/>
    <x v="1111"/>
    <x v="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824"/>
    <s v="games"/>
    <s v="video games"/>
    <x v="1112"/>
    <x v="1112"/>
    <x v="413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44"/>
    <s v="games"/>
    <s v="video games"/>
    <x v="1113"/>
    <x v="1113"/>
    <x v="1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825"/>
    <s v="games"/>
    <s v="video games"/>
    <x v="1114"/>
    <x v="1114"/>
    <x v="1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514"/>
    <s v="games"/>
    <s v="video games"/>
    <x v="1115"/>
    <x v="1115"/>
    <x v="70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826"/>
    <s v="games"/>
    <s v="video games"/>
    <x v="1116"/>
    <x v="1116"/>
    <x v="14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827"/>
    <s v="games"/>
    <s v="video games"/>
    <x v="1117"/>
    <x v="1117"/>
    <x v="1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828"/>
    <s v="games"/>
    <s v="video games"/>
    <x v="1118"/>
    <x v="1118"/>
    <x v="70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44"/>
    <s v="games"/>
    <s v="video games"/>
    <x v="1119"/>
    <x v="1119"/>
    <x v="41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s v="games"/>
    <s v="video games"/>
    <x v="1120"/>
    <x v="1120"/>
    <x v="2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829"/>
    <s v="games"/>
    <s v="video games"/>
    <x v="1121"/>
    <x v="1121"/>
    <x v="23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s v="games"/>
    <s v="video games"/>
    <x v="1122"/>
    <x v="1122"/>
    <x v="60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830"/>
    <s v="games"/>
    <s v="video games"/>
    <x v="1123"/>
    <x v="1123"/>
    <x v="1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831"/>
    <s v="games"/>
    <s v="mobile games"/>
    <x v="1124"/>
    <x v="1124"/>
    <x v="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s v="games"/>
    <s v="mobile games"/>
    <x v="1125"/>
    <x v="1125"/>
    <x v="14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44"/>
    <s v="games"/>
    <s v="mobile games"/>
    <x v="1126"/>
    <x v="1126"/>
    <x v="1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832"/>
    <s v="games"/>
    <s v="mobile games"/>
    <x v="1127"/>
    <x v="1127"/>
    <x v="172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x v="120"/>
    <s v="games"/>
    <s v="mobile games"/>
    <x v="1128"/>
    <x v="1128"/>
    <x v="1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689"/>
    <s v="games"/>
    <s v="mobile games"/>
    <x v="1129"/>
    <x v="1129"/>
    <x v="1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830"/>
    <s v="games"/>
    <s v="mobile games"/>
    <x v="1130"/>
    <x v="1130"/>
    <x v="2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s v="games"/>
    <s v="mobile games"/>
    <x v="1131"/>
    <x v="1131"/>
    <x v="1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833"/>
    <s v="games"/>
    <s v="mobile games"/>
    <x v="1132"/>
    <x v="1132"/>
    <x v="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35"/>
    <s v="games"/>
    <s v="mobile games"/>
    <x v="1133"/>
    <x v="1133"/>
    <x v="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20"/>
    <s v="games"/>
    <s v="mobile games"/>
    <x v="1134"/>
    <x v="1134"/>
    <x v="415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s v="games"/>
    <s v="mobile games"/>
    <x v="1135"/>
    <x v="1135"/>
    <x v="1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834"/>
    <s v="games"/>
    <s v="mobile games"/>
    <x v="1136"/>
    <x v="1136"/>
    <x v="1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835"/>
    <s v="games"/>
    <s v="mobile games"/>
    <x v="1137"/>
    <x v="1137"/>
    <x v="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683"/>
    <s v="games"/>
    <s v="mobile games"/>
    <x v="1138"/>
    <x v="1138"/>
    <x v="52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44"/>
    <s v="games"/>
    <s v="mobile games"/>
    <x v="1139"/>
    <x v="1139"/>
    <x v="1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s v="games"/>
    <s v="mobile games"/>
    <x v="1140"/>
    <x v="1140"/>
    <x v="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s v="games"/>
    <s v="mobile games"/>
    <x v="1141"/>
    <x v="1141"/>
    <x v="1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s v="games"/>
    <s v="mobile games"/>
    <x v="1142"/>
    <x v="1142"/>
    <x v="1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836"/>
    <s v="games"/>
    <s v="mobile games"/>
    <x v="1143"/>
    <x v="1143"/>
    <x v="1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s v="food"/>
    <s v="food trucks"/>
    <x v="1144"/>
    <x v="1144"/>
    <x v="1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01"/>
    <s v="food"/>
    <s v="food trucks"/>
    <x v="1145"/>
    <x v="1145"/>
    <x v="14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837"/>
    <s v="food"/>
    <s v="food trucks"/>
    <x v="1146"/>
    <x v="1146"/>
    <x v="37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s v="food"/>
    <s v="food trucks"/>
    <x v="1147"/>
    <x v="1147"/>
    <x v="14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838"/>
    <s v="food"/>
    <s v="food trucks"/>
    <x v="1148"/>
    <x v="1148"/>
    <x v="18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839"/>
    <s v="food"/>
    <s v="food trucks"/>
    <x v="1149"/>
    <x v="1149"/>
    <x v="1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840"/>
    <s v="food"/>
    <s v="food trucks"/>
    <x v="1150"/>
    <x v="1150"/>
    <x v="14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s v="food"/>
    <s v="food trucks"/>
    <x v="1151"/>
    <x v="1151"/>
    <x v="1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841"/>
    <s v="food"/>
    <s v="food trucks"/>
    <x v="1152"/>
    <x v="1152"/>
    <x v="1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73"/>
    <s v="food"/>
    <s v="food trucks"/>
    <x v="1153"/>
    <x v="1153"/>
    <x v="1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49"/>
    <s v="food"/>
    <s v="food trucks"/>
    <x v="1154"/>
    <x v="1154"/>
    <x v="1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842"/>
    <s v="food"/>
    <s v="food trucks"/>
    <x v="1155"/>
    <x v="1155"/>
    <x v="1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s v="food"/>
    <s v="food trucks"/>
    <x v="1156"/>
    <x v="1156"/>
    <x v="1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690"/>
    <s v="food"/>
    <s v="food trucks"/>
    <x v="1157"/>
    <x v="1157"/>
    <x v="197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23"/>
    <s v="food"/>
    <s v="food trucks"/>
    <x v="1158"/>
    <x v="1158"/>
    <x v="1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s v="food"/>
    <s v="food trucks"/>
    <x v="1159"/>
    <x v="1159"/>
    <x v="416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843"/>
    <s v="food"/>
    <s v="food trucks"/>
    <x v="1160"/>
    <x v="1160"/>
    <x v="207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s v="food"/>
    <s v="food trucks"/>
    <x v="1161"/>
    <x v="1161"/>
    <x v="32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844"/>
    <s v="food"/>
    <s v="food trucks"/>
    <x v="1162"/>
    <x v="1162"/>
    <x v="105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s v="food"/>
    <s v="food trucks"/>
    <x v="1163"/>
    <x v="1163"/>
    <x v="1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s v="food"/>
    <s v="food trucks"/>
    <x v="1164"/>
    <x v="1164"/>
    <x v="1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845"/>
    <s v="food"/>
    <s v="food trucks"/>
    <x v="1165"/>
    <x v="1165"/>
    <x v="417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846"/>
    <s v="food"/>
    <s v="food trucks"/>
    <x v="1166"/>
    <x v="1166"/>
    <x v="418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847"/>
    <s v="food"/>
    <s v="food trucks"/>
    <x v="1167"/>
    <x v="1167"/>
    <x v="10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848"/>
    <s v="food"/>
    <s v="food trucks"/>
    <x v="1168"/>
    <x v="1168"/>
    <x v="1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62"/>
    <s v="food"/>
    <s v="food trucks"/>
    <x v="1169"/>
    <x v="1169"/>
    <x v="1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73"/>
    <s v="food"/>
    <s v="food trucks"/>
    <x v="1170"/>
    <x v="1170"/>
    <x v="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384"/>
    <s v="food"/>
    <s v="food trucks"/>
    <x v="1171"/>
    <x v="1171"/>
    <x v="4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s v="food"/>
    <s v="food trucks"/>
    <x v="1172"/>
    <x v="1172"/>
    <x v="1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80"/>
    <s v="food"/>
    <s v="food trucks"/>
    <x v="1173"/>
    <x v="1173"/>
    <x v="6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849"/>
    <s v="food"/>
    <s v="food trucks"/>
    <x v="1174"/>
    <x v="1174"/>
    <x v="1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78"/>
    <s v="food"/>
    <s v="food trucks"/>
    <x v="1175"/>
    <x v="1175"/>
    <x v="1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9"/>
    <s v="food"/>
    <s v="food trucks"/>
    <x v="1176"/>
    <x v="1176"/>
    <x v="42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s v="food"/>
    <s v="food trucks"/>
    <x v="1177"/>
    <x v="1177"/>
    <x v="1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44"/>
    <s v="food"/>
    <s v="food trucks"/>
    <x v="1178"/>
    <x v="1178"/>
    <x v="1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850"/>
    <s v="food"/>
    <s v="food trucks"/>
    <x v="1179"/>
    <x v="1179"/>
    <x v="1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851"/>
    <s v="food"/>
    <s v="food trucks"/>
    <x v="1180"/>
    <x v="1180"/>
    <x v="263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852"/>
    <s v="food"/>
    <s v="food trucks"/>
    <x v="1181"/>
    <x v="1181"/>
    <x v="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689"/>
    <s v="food"/>
    <s v="food trucks"/>
    <x v="1182"/>
    <x v="1182"/>
    <x v="421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53"/>
    <s v="food"/>
    <s v="food trucks"/>
    <x v="1183"/>
    <x v="1183"/>
    <x v="422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854"/>
    <s v="photography"/>
    <s v="photobooks"/>
    <x v="1184"/>
    <x v="1184"/>
    <x v="105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855"/>
    <s v="photography"/>
    <s v="photobooks"/>
    <x v="1185"/>
    <x v="1185"/>
    <x v="423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856"/>
    <s v="photography"/>
    <s v="photobooks"/>
    <x v="1186"/>
    <x v="1186"/>
    <x v="424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857"/>
    <s v="photography"/>
    <s v="photobooks"/>
    <x v="1187"/>
    <x v="1187"/>
    <x v="425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858"/>
    <s v="photography"/>
    <s v="photobooks"/>
    <x v="1188"/>
    <x v="1188"/>
    <x v="32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859"/>
    <s v="photography"/>
    <s v="photobooks"/>
    <x v="1189"/>
    <x v="1189"/>
    <x v="32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60"/>
    <s v="photography"/>
    <s v="photobooks"/>
    <x v="1190"/>
    <x v="1190"/>
    <x v="1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861"/>
    <s v="photography"/>
    <s v="photobooks"/>
    <x v="1191"/>
    <x v="1191"/>
    <x v="23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62"/>
    <s v="photography"/>
    <s v="photobooks"/>
    <x v="1192"/>
    <x v="1192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863"/>
    <s v="photography"/>
    <s v="photobooks"/>
    <x v="1193"/>
    <x v="1193"/>
    <x v="82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864"/>
    <s v="photography"/>
    <s v="photobooks"/>
    <x v="1194"/>
    <x v="1194"/>
    <x v="1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65"/>
    <s v="photography"/>
    <s v="photobooks"/>
    <x v="1195"/>
    <x v="1195"/>
    <x v="426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866"/>
    <s v="photography"/>
    <s v="photobooks"/>
    <x v="1196"/>
    <x v="1196"/>
    <x v="1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867"/>
    <s v="photography"/>
    <s v="photobooks"/>
    <x v="1197"/>
    <x v="1197"/>
    <x v="427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868"/>
    <s v="photography"/>
    <s v="photobooks"/>
    <x v="1198"/>
    <x v="1198"/>
    <x v="428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869"/>
    <s v="photography"/>
    <s v="photobooks"/>
    <x v="1199"/>
    <x v="1199"/>
    <x v="429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870"/>
    <s v="photography"/>
    <s v="photobooks"/>
    <x v="1200"/>
    <x v="1200"/>
    <x v="32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871"/>
    <s v="photography"/>
    <s v="photobooks"/>
    <x v="1201"/>
    <x v="1201"/>
    <x v="1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872"/>
    <s v="photography"/>
    <s v="photobooks"/>
    <x v="1202"/>
    <x v="1202"/>
    <x v="1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873"/>
    <s v="photography"/>
    <s v="photobooks"/>
    <x v="1203"/>
    <x v="1203"/>
    <x v="1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874"/>
    <s v="photography"/>
    <s v="photobooks"/>
    <x v="1204"/>
    <x v="1204"/>
    <x v="43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875"/>
    <s v="photography"/>
    <s v="photobooks"/>
    <x v="1205"/>
    <x v="1205"/>
    <x v="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876"/>
    <s v="photography"/>
    <s v="photobooks"/>
    <x v="1206"/>
    <x v="1206"/>
    <x v="431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877"/>
    <s v="photography"/>
    <s v="photobooks"/>
    <x v="1207"/>
    <x v="1207"/>
    <x v="432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878"/>
    <s v="photography"/>
    <s v="photobooks"/>
    <x v="1208"/>
    <x v="1208"/>
    <x v="7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79"/>
    <s v="photography"/>
    <s v="photobooks"/>
    <x v="1209"/>
    <x v="1209"/>
    <x v="1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880"/>
    <s v="photography"/>
    <s v="photobooks"/>
    <x v="1210"/>
    <x v="1210"/>
    <x v="433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881"/>
    <s v="photography"/>
    <s v="photobooks"/>
    <x v="1211"/>
    <x v="1211"/>
    <x v="2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882"/>
    <s v="photography"/>
    <s v="photobooks"/>
    <x v="1212"/>
    <x v="1212"/>
    <x v="434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883"/>
    <s v="photography"/>
    <s v="photobooks"/>
    <x v="1213"/>
    <x v="1213"/>
    <x v="6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884"/>
    <s v="photography"/>
    <s v="photobooks"/>
    <x v="1214"/>
    <x v="1214"/>
    <x v="14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885"/>
    <s v="photography"/>
    <s v="photobooks"/>
    <x v="1215"/>
    <x v="1215"/>
    <x v="1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886"/>
    <s v="photography"/>
    <s v="photobooks"/>
    <x v="1216"/>
    <x v="1216"/>
    <x v="435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887"/>
    <s v="photography"/>
    <s v="photobooks"/>
    <x v="1217"/>
    <x v="1217"/>
    <x v="1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888"/>
    <s v="photography"/>
    <s v="photobooks"/>
    <x v="1218"/>
    <x v="1218"/>
    <x v="436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889"/>
    <s v="photography"/>
    <s v="photobooks"/>
    <x v="1219"/>
    <x v="1219"/>
    <x v="1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890"/>
    <s v="photography"/>
    <s v="photobooks"/>
    <x v="1220"/>
    <x v="1220"/>
    <x v="1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891"/>
    <s v="photography"/>
    <s v="photobooks"/>
    <x v="1221"/>
    <x v="1221"/>
    <x v="437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892"/>
    <s v="photography"/>
    <s v="photobooks"/>
    <x v="1222"/>
    <x v="1222"/>
    <x v="438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893"/>
    <s v="photography"/>
    <s v="photobooks"/>
    <x v="1223"/>
    <x v="1223"/>
    <x v="18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894"/>
    <s v="music"/>
    <s v="world music"/>
    <x v="1224"/>
    <x v="1224"/>
    <x v="14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895"/>
    <s v="music"/>
    <s v="world music"/>
    <x v="1225"/>
    <x v="1225"/>
    <x v="1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896"/>
    <s v="music"/>
    <s v="world music"/>
    <x v="1226"/>
    <x v="1226"/>
    <x v="439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s v="music"/>
    <s v="world music"/>
    <x v="1227"/>
    <x v="1227"/>
    <x v="44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897"/>
    <s v="music"/>
    <s v="world music"/>
    <x v="1228"/>
    <x v="1228"/>
    <x v="14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384"/>
    <s v="music"/>
    <s v="world music"/>
    <x v="1229"/>
    <x v="1229"/>
    <x v="44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s v="music"/>
    <s v="world music"/>
    <x v="1230"/>
    <x v="1230"/>
    <x v="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s v="music"/>
    <s v="world music"/>
    <x v="1231"/>
    <x v="1231"/>
    <x v="442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379"/>
    <s v="music"/>
    <s v="world music"/>
    <x v="1232"/>
    <x v="1232"/>
    <x v="443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862"/>
    <s v="music"/>
    <s v="world music"/>
    <x v="1233"/>
    <x v="1233"/>
    <x v="32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s v="music"/>
    <s v="world music"/>
    <x v="1234"/>
    <x v="1234"/>
    <x v="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436"/>
    <s v="music"/>
    <s v="world music"/>
    <x v="1235"/>
    <x v="1235"/>
    <x v="4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s v="music"/>
    <s v="world music"/>
    <x v="1236"/>
    <x v="1236"/>
    <x v="444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s v="music"/>
    <s v="world music"/>
    <x v="1237"/>
    <x v="1237"/>
    <x v="52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898"/>
    <s v="music"/>
    <s v="world music"/>
    <x v="1238"/>
    <x v="1238"/>
    <x v="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s v="music"/>
    <s v="world music"/>
    <x v="1239"/>
    <x v="1239"/>
    <x v="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899"/>
    <s v="music"/>
    <s v="world music"/>
    <x v="1240"/>
    <x v="1240"/>
    <x v="445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900"/>
    <s v="music"/>
    <s v="world music"/>
    <x v="1241"/>
    <x v="1241"/>
    <x v="446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44"/>
    <s v="music"/>
    <s v="world music"/>
    <x v="1242"/>
    <x v="1242"/>
    <x v="447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901"/>
    <s v="music"/>
    <s v="world music"/>
    <x v="1243"/>
    <x v="1243"/>
    <x v="448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902"/>
    <s v="music"/>
    <s v="rock"/>
    <x v="1244"/>
    <x v="1244"/>
    <x v="449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903"/>
    <s v="music"/>
    <s v="rock"/>
    <x v="1245"/>
    <x v="1245"/>
    <x v="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904"/>
    <s v="music"/>
    <s v="rock"/>
    <x v="1246"/>
    <x v="1246"/>
    <x v="125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905"/>
    <s v="music"/>
    <s v="rock"/>
    <x v="1247"/>
    <x v="1247"/>
    <x v="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906"/>
    <s v="music"/>
    <s v="rock"/>
    <x v="1248"/>
    <x v="1248"/>
    <x v="45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907"/>
    <s v="music"/>
    <s v="rock"/>
    <x v="1249"/>
    <x v="1249"/>
    <x v="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908"/>
    <s v="music"/>
    <s v="rock"/>
    <x v="1250"/>
    <x v="1250"/>
    <x v="27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909"/>
    <s v="music"/>
    <s v="rock"/>
    <x v="1251"/>
    <x v="1251"/>
    <x v="14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910"/>
    <s v="music"/>
    <s v="rock"/>
    <x v="1252"/>
    <x v="1252"/>
    <x v="272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911"/>
    <s v="music"/>
    <s v="rock"/>
    <x v="1253"/>
    <x v="1253"/>
    <x v="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912"/>
    <s v="music"/>
    <s v="rock"/>
    <x v="1254"/>
    <x v="1254"/>
    <x v="45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913"/>
    <s v="music"/>
    <s v="rock"/>
    <x v="1255"/>
    <x v="1255"/>
    <x v="13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914"/>
    <s v="music"/>
    <s v="rock"/>
    <x v="1256"/>
    <x v="1256"/>
    <x v="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915"/>
    <s v="music"/>
    <s v="rock"/>
    <x v="1257"/>
    <x v="1257"/>
    <x v="452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916"/>
    <s v="music"/>
    <s v="rock"/>
    <x v="1258"/>
    <x v="1258"/>
    <x v="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917"/>
    <s v="music"/>
    <s v="rock"/>
    <x v="1259"/>
    <x v="1259"/>
    <x v="453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918"/>
    <s v="music"/>
    <s v="rock"/>
    <x v="1260"/>
    <x v="1260"/>
    <x v="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919"/>
    <s v="music"/>
    <s v="rock"/>
    <x v="1261"/>
    <x v="1261"/>
    <x v="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920"/>
    <s v="music"/>
    <s v="rock"/>
    <x v="1262"/>
    <x v="1262"/>
    <x v="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21"/>
    <s v="music"/>
    <s v="rock"/>
    <x v="1263"/>
    <x v="1263"/>
    <x v="454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922"/>
    <s v="music"/>
    <s v="rock"/>
    <x v="1264"/>
    <x v="1264"/>
    <x v="255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923"/>
    <s v="music"/>
    <s v="rock"/>
    <x v="1265"/>
    <x v="1265"/>
    <x v="443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924"/>
    <s v="music"/>
    <s v="rock"/>
    <x v="1266"/>
    <x v="1266"/>
    <x v="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925"/>
    <s v="music"/>
    <s v="rock"/>
    <x v="1267"/>
    <x v="1267"/>
    <x v="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926"/>
    <s v="music"/>
    <s v="rock"/>
    <x v="1268"/>
    <x v="1268"/>
    <x v="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927"/>
    <s v="music"/>
    <s v="rock"/>
    <x v="1269"/>
    <x v="1269"/>
    <x v="455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928"/>
    <s v="music"/>
    <s v="rock"/>
    <x v="1270"/>
    <x v="1270"/>
    <x v="8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929"/>
    <s v="music"/>
    <s v="rock"/>
    <x v="1271"/>
    <x v="1271"/>
    <x v="13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30"/>
    <s v="music"/>
    <s v="rock"/>
    <x v="1272"/>
    <x v="1272"/>
    <x v="456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474"/>
    <s v="music"/>
    <s v="rock"/>
    <x v="1273"/>
    <x v="1273"/>
    <x v="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931"/>
    <s v="music"/>
    <s v="rock"/>
    <x v="1274"/>
    <x v="1274"/>
    <x v="6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932"/>
    <s v="music"/>
    <s v="rock"/>
    <x v="1275"/>
    <x v="1275"/>
    <x v="6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933"/>
    <s v="music"/>
    <s v="rock"/>
    <x v="1276"/>
    <x v="1276"/>
    <x v="457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934"/>
    <s v="music"/>
    <s v="rock"/>
    <x v="1277"/>
    <x v="1277"/>
    <x v="6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935"/>
    <s v="music"/>
    <s v="rock"/>
    <x v="1278"/>
    <x v="1278"/>
    <x v="458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936"/>
    <s v="music"/>
    <s v="rock"/>
    <x v="1279"/>
    <x v="1279"/>
    <x v="144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937"/>
    <s v="music"/>
    <s v="rock"/>
    <x v="1280"/>
    <x v="1280"/>
    <x v="459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938"/>
    <s v="music"/>
    <s v="rock"/>
    <x v="1281"/>
    <x v="1281"/>
    <x v="52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939"/>
    <s v="music"/>
    <s v="rock"/>
    <x v="1282"/>
    <x v="1282"/>
    <x v="46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940"/>
    <s v="music"/>
    <s v="rock"/>
    <x v="1283"/>
    <x v="1283"/>
    <x v="46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941"/>
    <s v="theater"/>
    <s v="plays"/>
    <x v="1284"/>
    <x v="1284"/>
    <x v="462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942"/>
    <s v="theater"/>
    <s v="plays"/>
    <x v="1285"/>
    <x v="1285"/>
    <x v="21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943"/>
    <s v="theater"/>
    <s v="plays"/>
    <x v="1286"/>
    <x v="1286"/>
    <x v="463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44"/>
    <s v="theater"/>
    <s v="plays"/>
    <x v="1287"/>
    <x v="1287"/>
    <x v="14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945"/>
    <s v="theater"/>
    <s v="plays"/>
    <x v="1288"/>
    <x v="1288"/>
    <x v="464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946"/>
    <s v="theater"/>
    <s v="plays"/>
    <x v="1289"/>
    <x v="1289"/>
    <x v="1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947"/>
    <s v="theater"/>
    <s v="plays"/>
    <x v="1290"/>
    <x v="1290"/>
    <x v="465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948"/>
    <s v="theater"/>
    <s v="plays"/>
    <x v="1291"/>
    <x v="1291"/>
    <x v="46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949"/>
    <s v="theater"/>
    <s v="plays"/>
    <x v="1292"/>
    <x v="1292"/>
    <x v="467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950"/>
    <s v="theater"/>
    <s v="plays"/>
    <x v="1293"/>
    <x v="1293"/>
    <x v="17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51"/>
    <s v="theater"/>
    <s v="plays"/>
    <x v="1294"/>
    <x v="1294"/>
    <x v="468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952"/>
    <s v="theater"/>
    <s v="plays"/>
    <x v="1295"/>
    <x v="1295"/>
    <x v="469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953"/>
    <s v="theater"/>
    <s v="plays"/>
    <x v="1296"/>
    <x v="1296"/>
    <x v="14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954"/>
    <s v="theater"/>
    <s v="plays"/>
    <x v="1297"/>
    <x v="1297"/>
    <x v="1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955"/>
    <s v="theater"/>
    <s v="plays"/>
    <x v="1298"/>
    <x v="1298"/>
    <x v="1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56"/>
    <s v="theater"/>
    <s v="plays"/>
    <x v="1299"/>
    <x v="1299"/>
    <x v="1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57"/>
    <s v="theater"/>
    <s v="plays"/>
    <x v="1300"/>
    <x v="1300"/>
    <x v="47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958"/>
    <s v="theater"/>
    <s v="plays"/>
    <x v="1301"/>
    <x v="1301"/>
    <x v="471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s v="theater"/>
    <s v="plays"/>
    <x v="1302"/>
    <x v="1302"/>
    <x v="13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959"/>
    <s v="theater"/>
    <s v="plays"/>
    <x v="1303"/>
    <x v="1303"/>
    <x v="472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960"/>
    <s v="technology"/>
    <s v="wearables"/>
    <x v="1304"/>
    <x v="1304"/>
    <x v="82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961"/>
    <s v="technology"/>
    <s v="wearables"/>
    <x v="1305"/>
    <x v="1305"/>
    <x v="473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962"/>
    <s v="technology"/>
    <s v="wearables"/>
    <x v="1306"/>
    <x v="1306"/>
    <x v="1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963"/>
    <s v="technology"/>
    <s v="wearables"/>
    <x v="1307"/>
    <x v="1307"/>
    <x v="1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964"/>
    <s v="technology"/>
    <s v="wearables"/>
    <x v="1308"/>
    <x v="1308"/>
    <x v="4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965"/>
    <s v="technology"/>
    <s v="wearables"/>
    <x v="1309"/>
    <x v="1309"/>
    <x v="6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966"/>
    <s v="technology"/>
    <s v="wearables"/>
    <x v="1310"/>
    <x v="1310"/>
    <x v="27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967"/>
    <s v="technology"/>
    <s v="wearables"/>
    <x v="1311"/>
    <x v="1311"/>
    <x v="153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8"/>
    <s v="technology"/>
    <s v="wearables"/>
    <x v="1312"/>
    <x v="1312"/>
    <x v="1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968"/>
    <s v="technology"/>
    <s v="wearables"/>
    <x v="1313"/>
    <x v="1313"/>
    <x v="1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969"/>
    <s v="technology"/>
    <s v="wearables"/>
    <x v="1314"/>
    <x v="1314"/>
    <x v="14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970"/>
    <s v="technology"/>
    <s v="wearables"/>
    <x v="1315"/>
    <x v="1315"/>
    <x v="474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20"/>
    <s v="technology"/>
    <s v="wearables"/>
    <x v="1316"/>
    <x v="1316"/>
    <x v="6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971"/>
    <s v="technology"/>
    <s v="wearables"/>
    <x v="1317"/>
    <x v="1317"/>
    <x v="475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972"/>
    <s v="technology"/>
    <s v="wearables"/>
    <x v="1318"/>
    <x v="1318"/>
    <x v="1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973"/>
    <s v="technology"/>
    <s v="wearables"/>
    <x v="1319"/>
    <x v="1319"/>
    <x v="476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974"/>
    <s v="technology"/>
    <s v="wearables"/>
    <x v="1320"/>
    <x v="1320"/>
    <x v="477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975"/>
    <s v="technology"/>
    <s v="wearables"/>
    <x v="1321"/>
    <x v="1321"/>
    <x v="1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730"/>
    <s v="technology"/>
    <s v="wearables"/>
    <x v="1322"/>
    <x v="1322"/>
    <x v="1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976"/>
    <s v="technology"/>
    <s v="wearables"/>
    <x v="1323"/>
    <x v="1323"/>
    <x v="47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977"/>
    <s v="technology"/>
    <s v="wearables"/>
    <x v="1324"/>
    <x v="1324"/>
    <x v="1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978"/>
    <s v="technology"/>
    <s v="wearables"/>
    <x v="1325"/>
    <x v="1325"/>
    <x v="1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979"/>
    <s v="technology"/>
    <s v="wearables"/>
    <x v="1326"/>
    <x v="1326"/>
    <x v="27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980"/>
    <s v="technology"/>
    <s v="wearables"/>
    <x v="1327"/>
    <x v="1327"/>
    <x v="1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981"/>
    <s v="technology"/>
    <s v="wearables"/>
    <x v="1328"/>
    <x v="1328"/>
    <x v="27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982"/>
    <s v="technology"/>
    <s v="wearables"/>
    <x v="1329"/>
    <x v="1329"/>
    <x v="19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983"/>
    <s v="technology"/>
    <s v="wearables"/>
    <x v="1330"/>
    <x v="1330"/>
    <x v="479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984"/>
    <s v="technology"/>
    <s v="wearables"/>
    <x v="1331"/>
    <x v="1331"/>
    <x v="1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s v="technology"/>
    <s v="wearables"/>
    <x v="1332"/>
    <x v="1332"/>
    <x v="1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s v="technology"/>
    <s v="wearables"/>
    <x v="1333"/>
    <x v="1333"/>
    <x v="1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985"/>
    <s v="technology"/>
    <s v="wearables"/>
    <x v="1334"/>
    <x v="1334"/>
    <x v="1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986"/>
    <s v="technology"/>
    <s v="wearables"/>
    <x v="1335"/>
    <x v="1335"/>
    <x v="1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987"/>
    <s v="technology"/>
    <s v="wearables"/>
    <x v="1336"/>
    <x v="1336"/>
    <x v="6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988"/>
    <s v="technology"/>
    <s v="wearables"/>
    <x v="1337"/>
    <x v="1337"/>
    <x v="1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989"/>
    <s v="technology"/>
    <s v="wearables"/>
    <x v="1338"/>
    <x v="1338"/>
    <x v="1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990"/>
    <s v="technology"/>
    <s v="wearables"/>
    <x v="1339"/>
    <x v="1339"/>
    <x v="12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s v="technology"/>
    <s v="wearables"/>
    <x v="1340"/>
    <x v="1340"/>
    <x v="1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991"/>
    <s v="technology"/>
    <s v="wearables"/>
    <x v="1341"/>
    <x v="1341"/>
    <x v="429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01"/>
    <s v="technology"/>
    <s v="wearables"/>
    <x v="1342"/>
    <x v="1342"/>
    <x v="1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992"/>
    <s v="technology"/>
    <s v="wearables"/>
    <x v="1343"/>
    <x v="1343"/>
    <x v="48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993"/>
    <s v="publishing"/>
    <s v="nonfiction"/>
    <x v="1344"/>
    <x v="1344"/>
    <x v="255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94"/>
    <s v="publishing"/>
    <s v="nonfiction"/>
    <x v="1345"/>
    <x v="1345"/>
    <x v="6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995"/>
    <s v="publishing"/>
    <s v="nonfiction"/>
    <x v="1346"/>
    <x v="1346"/>
    <x v="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996"/>
    <s v="publishing"/>
    <s v="nonfiction"/>
    <x v="1347"/>
    <x v="1347"/>
    <x v="1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997"/>
    <s v="publishing"/>
    <s v="nonfiction"/>
    <x v="1348"/>
    <x v="1348"/>
    <x v="272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998"/>
    <s v="publishing"/>
    <s v="nonfiction"/>
    <x v="1349"/>
    <x v="1349"/>
    <x v="481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999"/>
    <s v="publishing"/>
    <s v="nonfiction"/>
    <x v="1350"/>
    <x v="1350"/>
    <x v="1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000"/>
    <s v="publishing"/>
    <s v="nonfiction"/>
    <x v="1351"/>
    <x v="1351"/>
    <x v="1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001"/>
    <s v="publishing"/>
    <s v="nonfiction"/>
    <x v="1352"/>
    <x v="1352"/>
    <x v="482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002"/>
    <s v="publishing"/>
    <s v="nonfiction"/>
    <x v="1353"/>
    <x v="1353"/>
    <x v="483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003"/>
    <s v="publishing"/>
    <s v="nonfiction"/>
    <x v="1354"/>
    <x v="1354"/>
    <x v="1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004"/>
    <s v="publishing"/>
    <s v="nonfiction"/>
    <x v="1355"/>
    <x v="1355"/>
    <x v="484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005"/>
    <s v="publishing"/>
    <s v="nonfiction"/>
    <x v="1356"/>
    <x v="1356"/>
    <x v="1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006"/>
    <s v="publishing"/>
    <s v="nonfiction"/>
    <x v="1357"/>
    <x v="1357"/>
    <x v="485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007"/>
    <s v="publishing"/>
    <s v="nonfiction"/>
    <x v="1358"/>
    <x v="1358"/>
    <x v="1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008"/>
    <s v="publishing"/>
    <s v="nonfiction"/>
    <x v="1359"/>
    <x v="1359"/>
    <x v="486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009"/>
    <s v="publishing"/>
    <s v="nonfiction"/>
    <x v="1360"/>
    <x v="1360"/>
    <x v="272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010"/>
    <s v="publishing"/>
    <s v="nonfiction"/>
    <x v="1361"/>
    <x v="1361"/>
    <x v="1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011"/>
    <s v="publishing"/>
    <s v="nonfiction"/>
    <x v="1362"/>
    <x v="1362"/>
    <x v="14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9"/>
    <s v="publishing"/>
    <s v="nonfiction"/>
    <x v="1363"/>
    <x v="1363"/>
    <x v="487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012"/>
    <s v="music"/>
    <s v="rock"/>
    <x v="1364"/>
    <x v="1364"/>
    <x v="488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013"/>
    <s v="music"/>
    <s v="rock"/>
    <x v="1365"/>
    <x v="1365"/>
    <x v="70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014"/>
    <s v="music"/>
    <s v="rock"/>
    <x v="1366"/>
    <x v="1366"/>
    <x v="7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015"/>
    <s v="music"/>
    <s v="rock"/>
    <x v="1367"/>
    <x v="1367"/>
    <x v="13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016"/>
    <s v="music"/>
    <s v="rock"/>
    <x v="1368"/>
    <x v="1368"/>
    <x v="56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017"/>
    <s v="music"/>
    <s v="rock"/>
    <x v="1369"/>
    <x v="1369"/>
    <x v="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018"/>
    <s v="music"/>
    <s v="rock"/>
    <x v="1370"/>
    <x v="1370"/>
    <x v="2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019"/>
    <s v="music"/>
    <s v="rock"/>
    <x v="1371"/>
    <x v="1371"/>
    <x v="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020"/>
    <s v="music"/>
    <s v="rock"/>
    <x v="1372"/>
    <x v="1372"/>
    <x v="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021"/>
    <s v="music"/>
    <s v="rock"/>
    <x v="1373"/>
    <x v="1373"/>
    <x v="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022"/>
    <s v="music"/>
    <s v="rock"/>
    <x v="1374"/>
    <x v="1374"/>
    <x v="70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023"/>
    <s v="music"/>
    <s v="rock"/>
    <x v="1375"/>
    <x v="1375"/>
    <x v="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024"/>
    <s v="music"/>
    <s v="rock"/>
    <x v="1376"/>
    <x v="1376"/>
    <x v="18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025"/>
    <s v="music"/>
    <s v="rock"/>
    <x v="1377"/>
    <x v="1377"/>
    <x v="489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026"/>
    <s v="music"/>
    <s v="rock"/>
    <x v="1378"/>
    <x v="1378"/>
    <x v="2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027"/>
    <s v="music"/>
    <s v="rock"/>
    <x v="1379"/>
    <x v="1379"/>
    <x v="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28"/>
    <s v="music"/>
    <s v="rock"/>
    <x v="1380"/>
    <x v="1380"/>
    <x v="49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029"/>
    <s v="music"/>
    <s v="rock"/>
    <x v="1381"/>
    <x v="1381"/>
    <x v="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030"/>
    <s v="music"/>
    <s v="rock"/>
    <x v="1382"/>
    <x v="1382"/>
    <x v="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031"/>
    <s v="music"/>
    <s v="rock"/>
    <x v="1383"/>
    <x v="1383"/>
    <x v="52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032"/>
    <s v="music"/>
    <s v="rock"/>
    <x v="1384"/>
    <x v="1384"/>
    <x v="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033"/>
    <s v="music"/>
    <s v="rock"/>
    <x v="1385"/>
    <x v="1385"/>
    <x v="49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372"/>
    <s v="music"/>
    <s v="rock"/>
    <x v="1386"/>
    <x v="1386"/>
    <x v="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034"/>
    <s v="music"/>
    <s v="rock"/>
    <x v="1387"/>
    <x v="1387"/>
    <x v="492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035"/>
    <s v="music"/>
    <s v="rock"/>
    <x v="1388"/>
    <x v="1388"/>
    <x v="493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036"/>
    <s v="music"/>
    <s v="rock"/>
    <x v="1389"/>
    <x v="1389"/>
    <x v="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037"/>
    <s v="music"/>
    <s v="rock"/>
    <x v="1390"/>
    <x v="1390"/>
    <x v="494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038"/>
    <s v="music"/>
    <s v="rock"/>
    <x v="1391"/>
    <x v="1391"/>
    <x v="495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039"/>
    <s v="music"/>
    <s v="rock"/>
    <x v="1392"/>
    <x v="1392"/>
    <x v="105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040"/>
    <s v="music"/>
    <s v="rock"/>
    <x v="1393"/>
    <x v="1393"/>
    <x v="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041"/>
    <s v="music"/>
    <s v="rock"/>
    <x v="1394"/>
    <x v="1394"/>
    <x v="496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042"/>
    <s v="music"/>
    <s v="rock"/>
    <x v="1395"/>
    <x v="1395"/>
    <x v="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043"/>
    <s v="music"/>
    <s v="rock"/>
    <x v="1396"/>
    <x v="1396"/>
    <x v="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044"/>
    <s v="music"/>
    <s v="rock"/>
    <x v="1397"/>
    <x v="1397"/>
    <x v="497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045"/>
    <s v="music"/>
    <s v="rock"/>
    <x v="1398"/>
    <x v="1398"/>
    <x v="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046"/>
    <s v="music"/>
    <s v="rock"/>
    <x v="1399"/>
    <x v="1399"/>
    <x v="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047"/>
    <s v="music"/>
    <s v="rock"/>
    <x v="1400"/>
    <x v="1400"/>
    <x v="498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048"/>
    <s v="music"/>
    <s v="rock"/>
    <x v="1401"/>
    <x v="1401"/>
    <x v="32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049"/>
    <s v="music"/>
    <s v="rock"/>
    <x v="1402"/>
    <x v="1402"/>
    <x v="10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050"/>
    <s v="music"/>
    <s v="rock"/>
    <x v="1403"/>
    <x v="1403"/>
    <x v="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051"/>
    <s v="publishing"/>
    <s v="translations"/>
    <x v="1404"/>
    <x v="1404"/>
    <x v="37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052"/>
    <s v="publishing"/>
    <s v="translations"/>
    <x v="1405"/>
    <x v="1405"/>
    <x v="13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4"/>
    <s v="publishing"/>
    <s v="translations"/>
    <x v="1406"/>
    <x v="1406"/>
    <x v="499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507"/>
    <s v="publishing"/>
    <s v="translations"/>
    <x v="1407"/>
    <x v="1407"/>
    <x v="37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053"/>
    <s v="publishing"/>
    <s v="translations"/>
    <x v="1408"/>
    <x v="1408"/>
    <x v="18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s v="publishing"/>
    <s v="translations"/>
    <x v="1409"/>
    <x v="1409"/>
    <x v="28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20"/>
    <s v="publishing"/>
    <s v="translations"/>
    <x v="1410"/>
    <x v="1410"/>
    <x v="27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054"/>
    <s v="publishing"/>
    <s v="translations"/>
    <x v="1411"/>
    <x v="1411"/>
    <x v="27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055"/>
    <s v="publishing"/>
    <s v="translations"/>
    <x v="1412"/>
    <x v="1412"/>
    <x v="1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s v="publishing"/>
    <s v="translations"/>
    <x v="1413"/>
    <x v="1413"/>
    <x v="14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20"/>
    <s v="publishing"/>
    <s v="translations"/>
    <x v="1414"/>
    <x v="1414"/>
    <x v="1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056"/>
    <s v="publishing"/>
    <s v="translations"/>
    <x v="1415"/>
    <x v="1415"/>
    <x v="4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s v="publishing"/>
    <s v="translations"/>
    <x v="1416"/>
    <x v="1416"/>
    <x v="13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446"/>
    <s v="publishing"/>
    <s v="translations"/>
    <x v="1417"/>
    <x v="1417"/>
    <x v="5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057"/>
    <s v="publishing"/>
    <s v="translations"/>
    <x v="1418"/>
    <x v="1418"/>
    <x v="1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901"/>
    <s v="publishing"/>
    <s v="translations"/>
    <x v="1419"/>
    <x v="1419"/>
    <x v="1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20"/>
    <s v="publishing"/>
    <s v="translations"/>
    <x v="1420"/>
    <x v="1420"/>
    <x v="37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01"/>
    <s v="publishing"/>
    <s v="translations"/>
    <x v="1421"/>
    <x v="1421"/>
    <x v="1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31"/>
    <s v="publishing"/>
    <s v="translations"/>
    <x v="1422"/>
    <x v="1422"/>
    <x v="1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01"/>
    <s v="publishing"/>
    <s v="translations"/>
    <x v="1423"/>
    <x v="1423"/>
    <x v="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058"/>
    <s v="publishing"/>
    <s v="translations"/>
    <x v="1424"/>
    <x v="1424"/>
    <x v="501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s v="publishing"/>
    <s v="translations"/>
    <x v="1425"/>
    <x v="1425"/>
    <x v="1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s v="publishing"/>
    <s v="translations"/>
    <x v="1426"/>
    <x v="1426"/>
    <x v="14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059"/>
    <s v="publishing"/>
    <s v="translations"/>
    <x v="1427"/>
    <x v="1427"/>
    <x v="1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2"/>
    <s v="publishing"/>
    <s v="translations"/>
    <x v="1428"/>
    <x v="1428"/>
    <x v="23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s v="publishing"/>
    <s v="translations"/>
    <x v="1429"/>
    <x v="1429"/>
    <x v="1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28"/>
    <s v="publishing"/>
    <s v="translations"/>
    <x v="1430"/>
    <x v="1430"/>
    <x v="105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060"/>
    <s v="publishing"/>
    <s v="translations"/>
    <x v="1431"/>
    <x v="1431"/>
    <x v="18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s v="publishing"/>
    <s v="translations"/>
    <x v="1432"/>
    <x v="1432"/>
    <x v="1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061"/>
    <s v="publishing"/>
    <s v="translations"/>
    <x v="1433"/>
    <x v="1433"/>
    <x v="50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062"/>
    <s v="publishing"/>
    <s v="translations"/>
    <x v="1434"/>
    <x v="1434"/>
    <x v="503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507"/>
    <s v="publishing"/>
    <s v="translations"/>
    <x v="1435"/>
    <x v="1435"/>
    <x v="1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063"/>
    <s v="publishing"/>
    <s v="translations"/>
    <x v="1436"/>
    <x v="1436"/>
    <x v="1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064"/>
    <s v="publishing"/>
    <s v="translations"/>
    <x v="1437"/>
    <x v="1437"/>
    <x v="504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66"/>
    <s v="publishing"/>
    <s v="translations"/>
    <x v="1438"/>
    <x v="1438"/>
    <x v="505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80"/>
    <s v="publishing"/>
    <s v="translations"/>
    <x v="1439"/>
    <x v="1439"/>
    <x v="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20"/>
    <s v="publishing"/>
    <s v="translations"/>
    <x v="1440"/>
    <x v="1440"/>
    <x v="1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065"/>
    <s v="publishing"/>
    <s v="translations"/>
    <x v="1441"/>
    <x v="1441"/>
    <x v="14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s v="publishing"/>
    <s v="translations"/>
    <x v="1442"/>
    <x v="1442"/>
    <x v="1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s v="publishing"/>
    <s v="translations"/>
    <x v="1443"/>
    <x v="1443"/>
    <x v="1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s v="publishing"/>
    <s v="translations"/>
    <x v="1444"/>
    <x v="1444"/>
    <x v="14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s v="publishing"/>
    <s v="translations"/>
    <x v="1445"/>
    <x v="1445"/>
    <x v="1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s v="publishing"/>
    <s v="translations"/>
    <x v="1446"/>
    <x v="1446"/>
    <x v="5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384"/>
    <s v="publishing"/>
    <s v="translations"/>
    <x v="1447"/>
    <x v="1447"/>
    <x v="1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s v="publishing"/>
    <s v="translations"/>
    <x v="1448"/>
    <x v="1448"/>
    <x v="506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s v="publishing"/>
    <s v="translations"/>
    <x v="1449"/>
    <x v="1449"/>
    <x v="507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20"/>
    <s v="publishing"/>
    <s v="translations"/>
    <x v="1450"/>
    <x v="1450"/>
    <x v="1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20"/>
    <s v="publishing"/>
    <s v="translations"/>
    <x v="1451"/>
    <x v="1451"/>
    <x v="13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s v="publishing"/>
    <s v="translations"/>
    <x v="1452"/>
    <x v="1452"/>
    <x v="1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s v="publishing"/>
    <s v="translations"/>
    <x v="1453"/>
    <x v="1453"/>
    <x v="135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2"/>
    <s v="publishing"/>
    <s v="translations"/>
    <x v="1454"/>
    <x v="1454"/>
    <x v="508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066"/>
    <s v="publishing"/>
    <s v="translations"/>
    <x v="1455"/>
    <x v="1455"/>
    <x v="509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067"/>
    <s v="publishing"/>
    <s v="translations"/>
    <x v="1456"/>
    <x v="1456"/>
    <x v="1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s v="publishing"/>
    <s v="translations"/>
    <x v="1457"/>
    <x v="1457"/>
    <x v="18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s v="publishing"/>
    <s v="translations"/>
    <x v="1458"/>
    <x v="1458"/>
    <x v="51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s v="publishing"/>
    <s v="translations"/>
    <x v="1459"/>
    <x v="1459"/>
    <x v="511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s v="publishing"/>
    <s v="translations"/>
    <x v="1460"/>
    <x v="1460"/>
    <x v="51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068"/>
    <s v="publishing"/>
    <s v="radio &amp; podcasts"/>
    <x v="1461"/>
    <x v="1461"/>
    <x v="51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069"/>
    <s v="publishing"/>
    <s v="radio &amp; podcasts"/>
    <x v="1462"/>
    <x v="1462"/>
    <x v="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070"/>
    <s v="publishing"/>
    <s v="radio &amp; podcasts"/>
    <x v="1463"/>
    <x v="1463"/>
    <x v="135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071"/>
    <s v="publishing"/>
    <s v="radio &amp; podcasts"/>
    <x v="1464"/>
    <x v="1464"/>
    <x v="1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072"/>
    <s v="publishing"/>
    <s v="radio &amp; podcasts"/>
    <x v="1465"/>
    <x v="1465"/>
    <x v="514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073"/>
    <s v="publishing"/>
    <s v="radio &amp; podcasts"/>
    <x v="1466"/>
    <x v="1466"/>
    <x v="515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074"/>
    <s v="publishing"/>
    <s v="radio &amp; podcasts"/>
    <x v="1467"/>
    <x v="1467"/>
    <x v="130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075"/>
    <s v="publishing"/>
    <s v="radio &amp; podcasts"/>
    <x v="1468"/>
    <x v="1468"/>
    <x v="14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076"/>
    <s v="publishing"/>
    <s v="radio &amp; podcasts"/>
    <x v="1469"/>
    <x v="1469"/>
    <x v="1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077"/>
    <s v="publishing"/>
    <s v="radio &amp; podcasts"/>
    <x v="1470"/>
    <x v="1470"/>
    <x v="32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078"/>
    <s v="publishing"/>
    <s v="radio &amp; podcasts"/>
    <x v="1471"/>
    <x v="1471"/>
    <x v="1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079"/>
    <s v="publishing"/>
    <s v="radio &amp; podcasts"/>
    <x v="1472"/>
    <x v="1472"/>
    <x v="1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080"/>
    <s v="publishing"/>
    <s v="radio &amp; podcasts"/>
    <x v="1473"/>
    <x v="1473"/>
    <x v="1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081"/>
    <s v="publishing"/>
    <s v="radio &amp; podcasts"/>
    <x v="1474"/>
    <x v="1474"/>
    <x v="1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082"/>
    <s v="publishing"/>
    <s v="radio &amp; podcasts"/>
    <x v="1475"/>
    <x v="1475"/>
    <x v="516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083"/>
    <s v="publishing"/>
    <s v="radio &amp; podcasts"/>
    <x v="1476"/>
    <x v="1476"/>
    <x v="1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084"/>
    <s v="publishing"/>
    <s v="radio &amp; podcasts"/>
    <x v="1477"/>
    <x v="1477"/>
    <x v="517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085"/>
    <s v="publishing"/>
    <s v="radio &amp; podcasts"/>
    <x v="1478"/>
    <x v="1478"/>
    <x v="60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086"/>
    <s v="publishing"/>
    <s v="radio &amp; podcasts"/>
    <x v="1479"/>
    <x v="1479"/>
    <x v="518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087"/>
    <s v="publishing"/>
    <s v="radio &amp; podcasts"/>
    <x v="1480"/>
    <x v="1480"/>
    <x v="519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844"/>
    <s v="publishing"/>
    <s v="fiction"/>
    <x v="1481"/>
    <x v="1481"/>
    <x v="1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4"/>
    <s v="publishing"/>
    <s v="fiction"/>
    <x v="1482"/>
    <x v="1482"/>
    <x v="52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384"/>
    <s v="publishing"/>
    <s v="fiction"/>
    <x v="1483"/>
    <x v="1483"/>
    <x v="37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s v="publishing"/>
    <s v="fiction"/>
    <x v="1484"/>
    <x v="1484"/>
    <x v="521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73"/>
    <s v="publishing"/>
    <s v="fiction"/>
    <x v="1485"/>
    <x v="1485"/>
    <x v="27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587"/>
    <s v="publishing"/>
    <s v="fiction"/>
    <x v="1486"/>
    <x v="1486"/>
    <x v="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s v="publishing"/>
    <s v="fiction"/>
    <x v="1487"/>
    <x v="1487"/>
    <x v="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88"/>
    <s v="publishing"/>
    <s v="fiction"/>
    <x v="1488"/>
    <x v="1488"/>
    <x v="1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s v="publishing"/>
    <s v="fiction"/>
    <x v="1489"/>
    <x v="1489"/>
    <x v="13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088"/>
    <s v="publishing"/>
    <s v="fiction"/>
    <x v="1490"/>
    <x v="1490"/>
    <x v="255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01"/>
    <s v="publishing"/>
    <s v="fiction"/>
    <x v="1491"/>
    <x v="1491"/>
    <x v="522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2"/>
    <s v="publishing"/>
    <s v="fiction"/>
    <x v="1492"/>
    <x v="1492"/>
    <x v="1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s v="publishing"/>
    <s v="fiction"/>
    <x v="1493"/>
    <x v="1493"/>
    <x v="1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089"/>
    <s v="publishing"/>
    <s v="fiction"/>
    <x v="1494"/>
    <x v="1494"/>
    <x v="523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s v="publishing"/>
    <s v="fiction"/>
    <x v="1495"/>
    <x v="1495"/>
    <x v="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s v="publishing"/>
    <s v="fiction"/>
    <x v="1496"/>
    <x v="1496"/>
    <x v="14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20"/>
    <s v="publishing"/>
    <s v="fiction"/>
    <x v="1497"/>
    <x v="1497"/>
    <x v="524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090"/>
    <s v="publishing"/>
    <s v="fiction"/>
    <x v="1498"/>
    <x v="1498"/>
    <x v="27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4"/>
    <s v="publishing"/>
    <s v="fiction"/>
    <x v="1499"/>
    <x v="1499"/>
    <x v="14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091"/>
    <s v="publishing"/>
    <s v="fiction"/>
    <x v="1500"/>
    <x v="1500"/>
    <x v="1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092"/>
    <s v="photography"/>
    <s v="photobooks"/>
    <x v="1501"/>
    <x v="1501"/>
    <x v="1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093"/>
    <s v="photography"/>
    <s v="photobooks"/>
    <x v="1502"/>
    <x v="1502"/>
    <x v="525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094"/>
    <s v="photography"/>
    <s v="photobooks"/>
    <x v="1503"/>
    <x v="1503"/>
    <x v="14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095"/>
    <s v="photography"/>
    <s v="photobooks"/>
    <x v="1504"/>
    <x v="1504"/>
    <x v="526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096"/>
    <s v="photography"/>
    <s v="photobooks"/>
    <x v="1505"/>
    <x v="1505"/>
    <x v="527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097"/>
    <s v="photography"/>
    <s v="photobooks"/>
    <x v="1506"/>
    <x v="1506"/>
    <x v="1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98"/>
    <s v="photography"/>
    <s v="photobooks"/>
    <x v="1507"/>
    <x v="1507"/>
    <x v="528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099"/>
    <s v="photography"/>
    <s v="photobooks"/>
    <x v="1508"/>
    <x v="1508"/>
    <x v="105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100"/>
    <s v="photography"/>
    <s v="photobooks"/>
    <x v="1509"/>
    <x v="1509"/>
    <x v="529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101"/>
    <s v="photography"/>
    <s v="photobooks"/>
    <x v="1510"/>
    <x v="1510"/>
    <x v="1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102"/>
    <s v="photography"/>
    <s v="photobooks"/>
    <x v="1511"/>
    <x v="1511"/>
    <x v="13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103"/>
    <s v="photography"/>
    <s v="photobooks"/>
    <x v="1512"/>
    <x v="1512"/>
    <x v="1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104"/>
    <s v="photography"/>
    <s v="photobooks"/>
    <x v="1513"/>
    <x v="1513"/>
    <x v="1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105"/>
    <s v="photography"/>
    <s v="photobooks"/>
    <x v="1514"/>
    <x v="1514"/>
    <x v="4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106"/>
    <s v="photography"/>
    <s v="photobooks"/>
    <x v="1515"/>
    <x v="1515"/>
    <x v="7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107"/>
    <s v="photography"/>
    <s v="photobooks"/>
    <x v="1516"/>
    <x v="1516"/>
    <x v="53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108"/>
    <s v="photography"/>
    <s v="photobooks"/>
    <x v="1517"/>
    <x v="1517"/>
    <x v="531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109"/>
    <s v="photography"/>
    <s v="photobooks"/>
    <x v="1518"/>
    <x v="1518"/>
    <x v="1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110"/>
    <s v="photography"/>
    <s v="photobooks"/>
    <x v="1519"/>
    <x v="1519"/>
    <x v="532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111"/>
    <s v="photography"/>
    <s v="photobooks"/>
    <x v="1520"/>
    <x v="1520"/>
    <x v="533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112"/>
    <s v="photography"/>
    <s v="photobooks"/>
    <x v="1521"/>
    <x v="1521"/>
    <x v="6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113"/>
    <s v="photography"/>
    <s v="photobooks"/>
    <x v="1522"/>
    <x v="1522"/>
    <x v="1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114"/>
    <s v="photography"/>
    <s v="photobooks"/>
    <x v="1523"/>
    <x v="1523"/>
    <x v="534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115"/>
    <s v="photography"/>
    <s v="photobooks"/>
    <x v="1524"/>
    <x v="1524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116"/>
    <s v="photography"/>
    <s v="photobooks"/>
    <x v="1525"/>
    <x v="1525"/>
    <x v="1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117"/>
    <s v="photography"/>
    <s v="photobooks"/>
    <x v="1526"/>
    <x v="1526"/>
    <x v="535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118"/>
    <s v="photography"/>
    <s v="photobooks"/>
    <x v="1527"/>
    <x v="1527"/>
    <x v="53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119"/>
    <s v="photography"/>
    <s v="photobooks"/>
    <x v="1528"/>
    <x v="1528"/>
    <x v="537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120"/>
    <s v="photography"/>
    <s v="photobooks"/>
    <x v="1529"/>
    <x v="1529"/>
    <x v="7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121"/>
    <s v="photography"/>
    <s v="photobooks"/>
    <x v="1530"/>
    <x v="1530"/>
    <x v="37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122"/>
    <s v="photography"/>
    <s v="photobooks"/>
    <x v="1531"/>
    <x v="1531"/>
    <x v="538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123"/>
    <s v="photography"/>
    <s v="photobooks"/>
    <x v="1532"/>
    <x v="1532"/>
    <x v="539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124"/>
    <s v="photography"/>
    <s v="photobooks"/>
    <x v="1533"/>
    <x v="1533"/>
    <x v="54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125"/>
    <s v="photography"/>
    <s v="photobooks"/>
    <x v="1534"/>
    <x v="1534"/>
    <x v="1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126"/>
    <s v="photography"/>
    <s v="photobooks"/>
    <x v="1535"/>
    <x v="1535"/>
    <x v="541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127"/>
    <s v="photography"/>
    <s v="photobooks"/>
    <x v="1536"/>
    <x v="1536"/>
    <x v="1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128"/>
    <s v="photography"/>
    <s v="photobooks"/>
    <x v="1537"/>
    <x v="1537"/>
    <x v="542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129"/>
    <s v="photography"/>
    <s v="photobooks"/>
    <x v="1538"/>
    <x v="1538"/>
    <x v="27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130"/>
    <s v="photography"/>
    <s v="photobooks"/>
    <x v="1539"/>
    <x v="1539"/>
    <x v="155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131"/>
    <s v="photography"/>
    <s v="photobooks"/>
    <x v="1540"/>
    <x v="1540"/>
    <x v="543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366"/>
    <s v="photography"/>
    <s v="nature"/>
    <x v="1541"/>
    <x v="1541"/>
    <x v="1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s v="photography"/>
    <s v="nature"/>
    <x v="1542"/>
    <x v="1542"/>
    <x v="21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19"/>
    <s v="photography"/>
    <s v="nature"/>
    <x v="1543"/>
    <x v="1543"/>
    <x v="13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s v="photography"/>
    <s v="nature"/>
    <x v="1544"/>
    <x v="1544"/>
    <x v="54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20"/>
    <s v="photography"/>
    <s v="nature"/>
    <x v="1545"/>
    <x v="1545"/>
    <x v="545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132"/>
    <s v="photography"/>
    <s v="nature"/>
    <x v="1546"/>
    <x v="1546"/>
    <x v="1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s v="photography"/>
    <s v="nature"/>
    <x v="1547"/>
    <x v="1547"/>
    <x v="408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88"/>
    <s v="photography"/>
    <s v="nature"/>
    <x v="1548"/>
    <x v="1548"/>
    <x v="171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33"/>
    <s v="photography"/>
    <s v="nature"/>
    <x v="1549"/>
    <x v="1549"/>
    <x v="18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134"/>
    <s v="photography"/>
    <s v="nature"/>
    <x v="1550"/>
    <x v="1550"/>
    <x v="1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s v="photography"/>
    <s v="nature"/>
    <x v="1551"/>
    <x v="1551"/>
    <x v="1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135"/>
    <s v="photography"/>
    <s v="nature"/>
    <x v="1552"/>
    <x v="341"/>
    <x v="546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s v="photography"/>
    <s v="nature"/>
    <x v="1553"/>
    <x v="1552"/>
    <x v="1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s v="photography"/>
    <s v="nature"/>
    <x v="1554"/>
    <x v="1553"/>
    <x v="1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s v="photography"/>
    <s v="nature"/>
    <x v="1555"/>
    <x v="1554"/>
    <x v="547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136"/>
    <s v="photography"/>
    <s v="nature"/>
    <x v="1556"/>
    <x v="1555"/>
    <x v="1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s v="photography"/>
    <s v="nature"/>
    <x v="1557"/>
    <x v="1556"/>
    <x v="105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23"/>
    <s v="photography"/>
    <s v="nature"/>
    <x v="1558"/>
    <x v="1557"/>
    <x v="548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73"/>
    <s v="photography"/>
    <s v="nature"/>
    <x v="1559"/>
    <x v="1558"/>
    <x v="21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842"/>
    <s v="photography"/>
    <s v="nature"/>
    <x v="1560"/>
    <x v="1559"/>
    <x v="549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407"/>
    <s v="publishing"/>
    <s v="art books"/>
    <x v="1561"/>
    <x v="1560"/>
    <x v="18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s v="publishing"/>
    <s v="art books"/>
    <x v="1562"/>
    <x v="1561"/>
    <x v="55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665"/>
    <s v="publishing"/>
    <s v="art books"/>
    <x v="1563"/>
    <x v="1562"/>
    <x v="130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19"/>
    <s v="publishing"/>
    <s v="art books"/>
    <x v="1564"/>
    <x v="1563"/>
    <x v="551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01"/>
    <s v="publishing"/>
    <s v="art books"/>
    <x v="1565"/>
    <x v="1564"/>
    <x v="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137"/>
    <s v="publishing"/>
    <s v="art books"/>
    <x v="1566"/>
    <x v="1565"/>
    <x v="552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138"/>
    <s v="publishing"/>
    <s v="art books"/>
    <x v="1567"/>
    <x v="1566"/>
    <x v="553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139"/>
    <s v="publishing"/>
    <s v="art books"/>
    <x v="1568"/>
    <x v="1567"/>
    <x v="6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x v="121"/>
    <s v="publishing"/>
    <s v="art books"/>
    <x v="1569"/>
    <x v="1568"/>
    <x v="1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140"/>
    <s v="publishing"/>
    <s v="art books"/>
    <x v="1570"/>
    <x v="1569"/>
    <x v="23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35"/>
    <s v="publishing"/>
    <s v="art books"/>
    <x v="1571"/>
    <x v="1570"/>
    <x v="1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94"/>
    <s v="publishing"/>
    <s v="art books"/>
    <x v="1572"/>
    <x v="1571"/>
    <x v="554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141"/>
    <s v="publishing"/>
    <s v="art books"/>
    <x v="1573"/>
    <x v="1572"/>
    <x v="55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142"/>
    <s v="publishing"/>
    <s v="art books"/>
    <x v="1574"/>
    <x v="1573"/>
    <x v="6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143"/>
    <s v="publishing"/>
    <s v="art books"/>
    <x v="1575"/>
    <x v="1574"/>
    <x v="1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8"/>
    <s v="publishing"/>
    <s v="art books"/>
    <x v="1576"/>
    <x v="1575"/>
    <x v="27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446"/>
    <s v="publishing"/>
    <s v="art books"/>
    <x v="1577"/>
    <x v="1576"/>
    <x v="14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22"/>
    <s v="publishing"/>
    <s v="art books"/>
    <x v="1578"/>
    <x v="1577"/>
    <x v="556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454"/>
    <s v="publishing"/>
    <s v="art books"/>
    <x v="1579"/>
    <x v="1578"/>
    <x v="15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s v="publishing"/>
    <s v="art books"/>
    <x v="1580"/>
    <x v="1579"/>
    <x v="14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44"/>
    <s v="photography"/>
    <s v="places"/>
    <x v="1581"/>
    <x v="1580"/>
    <x v="429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144"/>
    <s v="photography"/>
    <s v="places"/>
    <x v="1582"/>
    <x v="1581"/>
    <x v="557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2"/>
    <s v="photography"/>
    <s v="places"/>
    <x v="1583"/>
    <x v="1582"/>
    <x v="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s v="photography"/>
    <s v="places"/>
    <x v="1584"/>
    <x v="1583"/>
    <x v="2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45"/>
    <s v="photography"/>
    <s v="places"/>
    <x v="1585"/>
    <x v="1584"/>
    <x v="558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s v="photography"/>
    <s v="places"/>
    <x v="1586"/>
    <x v="1585"/>
    <x v="23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20"/>
    <s v="photography"/>
    <s v="places"/>
    <x v="1587"/>
    <x v="1586"/>
    <x v="1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s v="photography"/>
    <s v="places"/>
    <x v="1588"/>
    <x v="1587"/>
    <x v="559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s v="photography"/>
    <s v="places"/>
    <x v="1589"/>
    <x v="1588"/>
    <x v="1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146"/>
    <s v="photography"/>
    <s v="places"/>
    <x v="1590"/>
    <x v="1589"/>
    <x v="1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147"/>
    <s v="photography"/>
    <s v="places"/>
    <x v="1591"/>
    <x v="1590"/>
    <x v="207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s v="photography"/>
    <s v="places"/>
    <x v="1592"/>
    <x v="1591"/>
    <x v="392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20"/>
    <s v="photography"/>
    <s v="places"/>
    <x v="1593"/>
    <x v="1592"/>
    <x v="1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442"/>
    <s v="photography"/>
    <s v="places"/>
    <x v="1594"/>
    <x v="1593"/>
    <x v="56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379"/>
    <s v="photography"/>
    <s v="places"/>
    <x v="1595"/>
    <x v="1594"/>
    <x v="561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384"/>
    <s v="photography"/>
    <s v="places"/>
    <x v="1596"/>
    <x v="1595"/>
    <x v="125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s v="photography"/>
    <s v="places"/>
    <x v="1597"/>
    <x v="1596"/>
    <x v="1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20"/>
    <s v="photography"/>
    <s v="places"/>
    <x v="1598"/>
    <x v="1597"/>
    <x v="14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s v="photography"/>
    <s v="places"/>
    <x v="1599"/>
    <x v="1598"/>
    <x v="207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148"/>
    <s v="photography"/>
    <s v="places"/>
    <x v="1600"/>
    <x v="1599"/>
    <x v="562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149"/>
    <s v="music"/>
    <s v="rock"/>
    <x v="1601"/>
    <x v="1600"/>
    <x v="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150"/>
    <s v="music"/>
    <s v="rock"/>
    <x v="1602"/>
    <x v="1601"/>
    <x v="563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151"/>
    <s v="music"/>
    <s v="rock"/>
    <x v="1603"/>
    <x v="1602"/>
    <x v="14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152"/>
    <s v="music"/>
    <s v="rock"/>
    <x v="1604"/>
    <x v="1603"/>
    <x v="564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153"/>
    <s v="music"/>
    <s v="rock"/>
    <x v="1605"/>
    <x v="1604"/>
    <x v="565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154"/>
    <s v="music"/>
    <s v="rock"/>
    <x v="1606"/>
    <x v="1605"/>
    <x v="566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155"/>
    <s v="music"/>
    <s v="rock"/>
    <x v="1607"/>
    <x v="1606"/>
    <x v="32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156"/>
    <s v="music"/>
    <s v="rock"/>
    <x v="1608"/>
    <x v="1607"/>
    <x v="567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157"/>
    <s v="music"/>
    <s v="rock"/>
    <x v="1609"/>
    <x v="1608"/>
    <x v="568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158"/>
    <s v="music"/>
    <s v="rock"/>
    <x v="1610"/>
    <x v="1609"/>
    <x v="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159"/>
    <s v="music"/>
    <s v="rock"/>
    <x v="1611"/>
    <x v="1610"/>
    <x v="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73"/>
    <s v="music"/>
    <s v="rock"/>
    <x v="1612"/>
    <x v="1611"/>
    <x v="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160"/>
    <s v="music"/>
    <s v="rock"/>
    <x v="1613"/>
    <x v="1612"/>
    <x v="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161"/>
    <s v="music"/>
    <s v="rock"/>
    <x v="1614"/>
    <x v="1613"/>
    <x v="569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162"/>
    <s v="music"/>
    <s v="rock"/>
    <x v="1615"/>
    <x v="1614"/>
    <x v="73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163"/>
    <s v="music"/>
    <s v="rock"/>
    <x v="1616"/>
    <x v="1615"/>
    <x v="57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164"/>
    <s v="music"/>
    <s v="rock"/>
    <x v="1617"/>
    <x v="1616"/>
    <x v="57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165"/>
    <s v="music"/>
    <s v="rock"/>
    <x v="1618"/>
    <x v="1617"/>
    <x v="4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166"/>
    <s v="music"/>
    <s v="rock"/>
    <x v="1619"/>
    <x v="1618"/>
    <x v="32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167"/>
    <s v="music"/>
    <s v="rock"/>
    <x v="1620"/>
    <x v="1619"/>
    <x v="408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168"/>
    <s v="music"/>
    <s v="rock"/>
    <x v="1621"/>
    <x v="1620"/>
    <x v="572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169"/>
    <s v="music"/>
    <s v="rock"/>
    <x v="1622"/>
    <x v="1621"/>
    <x v="573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170"/>
    <s v="music"/>
    <s v="rock"/>
    <x v="1623"/>
    <x v="1622"/>
    <x v="14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71"/>
    <s v="music"/>
    <s v="rock"/>
    <x v="1624"/>
    <x v="1623"/>
    <x v="4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172"/>
    <s v="music"/>
    <s v="rock"/>
    <x v="1625"/>
    <x v="1624"/>
    <x v="272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173"/>
    <s v="music"/>
    <s v="rock"/>
    <x v="1626"/>
    <x v="1625"/>
    <x v="13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74"/>
    <s v="music"/>
    <s v="rock"/>
    <x v="1627"/>
    <x v="1626"/>
    <x v="574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175"/>
    <s v="music"/>
    <s v="rock"/>
    <x v="1628"/>
    <x v="1627"/>
    <x v="155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176"/>
    <s v="music"/>
    <s v="rock"/>
    <x v="1629"/>
    <x v="1628"/>
    <x v="27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177"/>
    <s v="music"/>
    <s v="rock"/>
    <x v="1630"/>
    <x v="1629"/>
    <x v="575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178"/>
    <s v="music"/>
    <s v="rock"/>
    <x v="1631"/>
    <x v="1630"/>
    <x v="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179"/>
    <s v="music"/>
    <s v="rock"/>
    <x v="1632"/>
    <x v="1631"/>
    <x v="1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80"/>
    <s v="music"/>
    <s v="rock"/>
    <x v="1633"/>
    <x v="1632"/>
    <x v="576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181"/>
    <s v="music"/>
    <s v="rock"/>
    <x v="1634"/>
    <x v="1633"/>
    <x v="577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182"/>
    <s v="music"/>
    <s v="rock"/>
    <x v="1635"/>
    <x v="1634"/>
    <x v="14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183"/>
    <s v="music"/>
    <s v="rock"/>
    <x v="1636"/>
    <x v="1635"/>
    <x v="578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184"/>
    <s v="music"/>
    <s v="rock"/>
    <x v="1637"/>
    <x v="1636"/>
    <x v="579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85"/>
    <s v="music"/>
    <s v="rock"/>
    <x v="1638"/>
    <x v="1637"/>
    <x v="58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86"/>
    <s v="music"/>
    <s v="rock"/>
    <x v="1639"/>
    <x v="1638"/>
    <x v="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187"/>
    <s v="music"/>
    <s v="rock"/>
    <x v="1640"/>
    <x v="1639"/>
    <x v="58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188"/>
    <s v="music"/>
    <s v="pop"/>
    <x v="1641"/>
    <x v="1640"/>
    <x v="1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7"/>
    <s v="music"/>
    <s v="pop"/>
    <x v="1642"/>
    <x v="1641"/>
    <x v="52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189"/>
    <s v="music"/>
    <s v="pop"/>
    <x v="1643"/>
    <x v="1642"/>
    <x v="1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190"/>
    <s v="music"/>
    <s v="pop"/>
    <x v="1644"/>
    <x v="1643"/>
    <x v="19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191"/>
    <s v="music"/>
    <s v="pop"/>
    <x v="1645"/>
    <x v="1644"/>
    <x v="6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192"/>
    <s v="music"/>
    <s v="pop"/>
    <x v="1646"/>
    <x v="1645"/>
    <x v="582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193"/>
    <s v="music"/>
    <s v="pop"/>
    <x v="1647"/>
    <x v="1646"/>
    <x v="1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194"/>
    <s v="music"/>
    <s v="pop"/>
    <x v="1648"/>
    <x v="1647"/>
    <x v="70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195"/>
    <s v="music"/>
    <s v="pop"/>
    <x v="1649"/>
    <x v="1648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196"/>
    <s v="music"/>
    <s v="pop"/>
    <x v="1650"/>
    <x v="1649"/>
    <x v="1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197"/>
    <s v="music"/>
    <s v="pop"/>
    <x v="1651"/>
    <x v="1650"/>
    <x v="583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198"/>
    <s v="music"/>
    <s v="pop"/>
    <x v="1652"/>
    <x v="1651"/>
    <x v="1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199"/>
    <s v="music"/>
    <s v="pop"/>
    <x v="1653"/>
    <x v="1652"/>
    <x v="105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200"/>
    <s v="music"/>
    <s v="pop"/>
    <x v="1654"/>
    <x v="1653"/>
    <x v="1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201"/>
    <s v="music"/>
    <s v="pop"/>
    <x v="1655"/>
    <x v="1654"/>
    <x v="23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202"/>
    <s v="music"/>
    <s v="pop"/>
    <x v="1656"/>
    <x v="1655"/>
    <x v="1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203"/>
    <s v="music"/>
    <s v="pop"/>
    <x v="1657"/>
    <x v="1656"/>
    <x v="1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204"/>
    <s v="music"/>
    <s v="pop"/>
    <x v="1658"/>
    <x v="1657"/>
    <x v="584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205"/>
    <s v="music"/>
    <s v="pop"/>
    <x v="1659"/>
    <x v="1658"/>
    <x v="585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206"/>
    <s v="music"/>
    <s v="pop"/>
    <x v="1660"/>
    <x v="1659"/>
    <x v="586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207"/>
    <s v="music"/>
    <s v="pop"/>
    <x v="1661"/>
    <x v="1660"/>
    <x v="58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208"/>
    <s v="music"/>
    <s v="pop"/>
    <x v="1662"/>
    <x v="1661"/>
    <x v="28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209"/>
    <s v="music"/>
    <s v="pop"/>
    <x v="1663"/>
    <x v="1662"/>
    <x v="1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210"/>
    <s v="music"/>
    <s v="pop"/>
    <x v="1664"/>
    <x v="1663"/>
    <x v="588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211"/>
    <s v="music"/>
    <s v="pop"/>
    <x v="1665"/>
    <x v="1664"/>
    <x v="589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212"/>
    <s v="music"/>
    <s v="pop"/>
    <x v="1666"/>
    <x v="1665"/>
    <x v="2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213"/>
    <s v="music"/>
    <s v="pop"/>
    <x v="1667"/>
    <x v="1666"/>
    <x v="59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214"/>
    <s v="music"/>
    <s v="pop"/>
    <x v="1668"/>
    <x v="1667"/>
    <x v="18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404"/>
    <s v="music"/>
    <s v="pop"/>
    <x v="1669"/>
    <x v="1668"/>
    <x v="14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215"/>
    <s v="music"/>
    <s v="pop"/>
    <x v="1670"/>
    <x v="1669"/>
    <x v="591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216"/>
    <s v="music"/>
    <s v="pop"/>
    <x v="1671"/>
    <x v="1670"/>
    <x v="1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217"/>
    <s v="music"/>
    <s v="pop"/>
    <x v="1672"/>
    <x v="1671"/>
    <x v="1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218"/>
    <s v="music"/>
    <s v="pop"/>
    <x v="1673"/>
    <x v="1672"/>
    <x v="1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219"/>
    <s v="music"/>
    <s v="pop"/>
    <x v="1674"/>
    <x v="1673"/>
    <x v="592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220"/>
    <s v="music"/>
    <s v="pop"/>
    <x v="1675"/>
    <x v="1674"/>
    <x v="593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221"/>
    <s v="music"/>
    <s v="pop"/>
    <x v="1676"/>
    <x v="1675"/>
    <x v="594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222"/>
    <s v="music"/>
    <s v="pop"/>
    <x v="1677"/>
    <x v="1676"/>
    <x v="595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223"/>
    <s v="music"/>
    <s v="pop"/>
    <x v="1678"/>
    <x v="1677"/>
    <x v="60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72"/>
    <s v="music"/>
    <s v="pop"/>
    <x v="1679"/>
    <x v="1678"/>
    <x v="5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224"/>
    <s v="music"/>
    <s v="pop"/>
    <x v="1680"/>
    <x v="1679"/>
    <x v="1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225"/>
    <s v="music"/>
    <s v="faith"/>
    <x v="1681"/>
    <x v="1680"/>
    <x v="596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s v="music"/>
    <s v="faith"/>
    <x v="1682"/>
    <x v="1681"/>
    <x v="82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226"/>
    <s v="music"/>
    <s v="faith"/>
    <x v="1683"/>
    <x v="1682"/>
    <x v="56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227"/>
    <s v="music"/>
    <s v="faith"/>
    <x v="1684"/>
    <x v="1683"/>
    <x v="536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228"/>
    <s v="music"/>
    <s v="faith"/>
    <x v="1685"/>
    <x v="1684"/>
    <x v="70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666"/>
    <s v="music"/>
    <s v="faith"/>
    <x v="1686"/>
    <x v="1685"/>
    <x v="82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229"/>
    <s v="music"/>
    <s v="faith"/>
    <x v="1687"/>
    <x v="1686"/>
    <x v="597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230"/>
    <s v="music"/>
    <s v="faith"/>
    <x v="1688"/>
    <x v="1687"/>
    <x v="207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231"/>
    <s v="music"/>
    <s v="faith"/>
    <x v="1689"/>
    <x v="1688"/>
    <x v="7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232"/>
    <s v="music"/>
    <s v="faith"/>
    <x v="1690"/>
    <x v="1689"/>
    <x v="23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233"/>
    <s v="music"/>
    <s v="faith"/>
    <x v="1691"/>
    <x v="1690"/>
    <x v="59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234"/>
    <s v="music"/>
    <s v="faith"/>
    <x v="1692"/>
    <x v="1691"/>
    <x v="599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436"/>
    <s v="music"/>
    <s v="faith"/>
    <x v="1693"/>
    <x v="1692"/>
    <x v="6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44"/>
    <s v="music"/>
    <s v="faith"/>
    <x v="1694"/>
    <x v="1693"/>
    <x v="601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235"/>
    <s v="music"/>
    <s v="faith"/>
    <x v="1695"/>
    <x v="1694"/>
    <x v="602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s v="music"/>
    <s v="faith"/>
    <x v="1696"/>
    <x v="1695"/>
    <x v="23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236"/>
    <s v="music"/>
    <s v="faith"/>
    <x v="1697"/>
    <x v="1696"/>
    <x v="207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s v="music"/>
    <s v="faith"/>
    <x v="1698"/>
    <x v="1697"/>
    <x v="603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237"/>
    <s v="music"/>
    <s v="faith"/>
    <x v="1699"/>
    <x v="1698"/>
    <x v="1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238"/>
    <s v="music"/>
    <s v="faith"/>
    <x v="1700"/>
    <x v="1699"/>
    <x v="604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44"/>
    <s v="music"/>
    <s v="faith"/>
    <x v="1701"/>
    <x v="1700"/>
    <x v="1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20"/>
    <s v="music"/>
    <s v="faith"/>
    <x v="1702"/>
    <x v="1701"/>
    <x v="23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57"/>
    <s v="music"/>
    <s v="faith"/>
    <x v="1703"/>
    <x v="1702"/>
    <x v="14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239"/>
    <s v="music"/>
    <s v="faith"/>
    <x v="1704"/>
    <x v="1703"/>
    <x v="1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s v="music"/>
    <s v="faith"/>
    <x v="1705"/>
    <x v="1704"/>
    <x v="605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s v="music"/>
    <s v="faith"/>
    <x v="1706"/>
    <x v="1705"/>
    <x v="14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240"/>
    <s v="music"/>
    <s v="faith"/>
    <x v="1707"/>
    <x v="1706"/>
    <x v="70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s v="music"/>
    <s v="faith"/>
    <x v="1708"/>
    <x v="1707"/>
    <x v="4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241"/>
    <s v="music"/>
    <s v="faith"/>
    <x v="1709"/>
    <x v="1708"/>
    <x v="606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447"/>
    <s v="music"/>
    <s v="faith"/>
    <x v="1710"/>
    <x v="1709"/>
    <x v="607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242"/>
    <s v="music"/>
    <s v="faith"/>
    <x v="1711"/>
    <x v="1710"/>
    <x v="105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s v="music"/>
    <s v="faith"/>
    <x v="1712"/>
    <x v="1711"/>
    <x v="14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73"/>
    <s v="music"/>
    <s v="faith"/>
    <x v="1713"/>
    <x v="1712"/>
    <x v="1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243"/>
    <s v="music"/>
    <s v="faith"/>
    <x v="1714"/>
    <x v="1713"/>
    <x v="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48"/>
    <s v="music"/>
    <s v="faith"/>
    <x v="1715"/>
    <x v="1714"/>
    <x v="60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73"/>
    <s v="music"/>
    <s v="faith"/>
    <x v="1716"/>
    <x v="1715"/>
    <x v="19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244"/>
    <s v="music"/>
    <s v="faith"/>
    <x v="1717"/>
    <x v="1716"/>
    <x v="609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839"/>
    <s v="music"/>
    <s v="faith"/>
    <x v="1718"/>
    <x v="1717"/>
    <x v="61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23"/>
    <s v="music"/>
    <s v="faith"/>
    <x v="1719"/>
    <x v="1718"/>
    <x v="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245"/>
    <s v="music"/>
    <s v="faith"/>
    <x v="1720"/>
    <x v="1719"/>
    <x v="13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s v="music"/>
    <s v="faith"/>
    <x v="1721"/>
    <x v="1720"/>
    <x v="1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20"/>
    <s v="music"/>
    <s v="faith"/>
    <x v="1722"/>
    <x v="1721"/>
    <x v="611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246"/>
    <s v="music"/>
    <s v="faith"/>
    <x v="1723"/>
    <x v="1722"/>
    <x v="612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440"/>
    <s v="music"/>
    <s v="faith"/>
    <x v="1724"/>
    <x v="1723"/>
    <x v="1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247"/>
    <s v="music"/>
    <s v="faith"/>
    <x v="1725"/>
    <x v="1724"/>
    <x v="1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248"/>
    <s v="music"/>
    <s v="faith"/>
    <x v="1726"/>
    <x v="1725"/>
    <x v="25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20"/>
    <s v="music"/>
    <s v="faith"/>
    <x v="1727"/>
    <x v="1726"/>
    <x v="613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249"/>
    <s v="music"/>
    <s v="faith"/>
    <x v="1728"/>
    <x v="1727"/>
    <x v="1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s v="music"/>
    <s v="faith"/>
    <x v="1729"/>
    <x v="1728"/>
    <x v="14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s v="music"/>
    <s v="faith"/>
    <x v="1730"/>
    <x v="1729"/>
    <x v="1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s v="music"/>
    <s v="faith"/>
    <x v="1731"/>
    <x v="1730"/>
    <x v="614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s v="music"/>
    <s v="faith"/>
    <x v="1732"/>
    <x v="1731"/>
    <x v="615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s v="music"/>
    <s v="faith"/>
    <x v="1733"/>
    <x v="1732"/>
    <x v="616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20"/>
    <s v="music"/>
    <s v="faith"/>
    <x v="1734"/>
    <x v="1733"/>
    <x v="1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98"/>
    <s v="music"/>
    <s v="faith"/>
    <x v="1735"/>
    <x v="1734"/>
    <x v="1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250"/>
    <s v="music"/>
    <s v="faith"/>
    <x v="1736"/>
    <x v="1735"/>
    <x v="1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98"/>
    <s v="music"/>
    <s v="faith"/>
    <x v="1737"/>
    <x v="1736"/>
    <x v="1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35"/>
    <s v="music"/>
    <s v="faith"/>
    <x v="1738"/>
    <x v="1737"/>
    <x v="1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20"/>
    <s v="music"/>
    <s v="faith"/>
    <x v="1739"/>
    <x v="1738"/>
    <x v="617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s v="music"/>
    <s v="faith"/>
    <x v="1740"/>
    <x v="1739"/>
    <x v="1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251"/>
    <s v="photography"/>
    <s v="photobooks"/>
    <x v="1741"/>
    <x v="1740"/>
    <x v="27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252"/>
    <s v="photography"/>
    <s v="photobooks"/>
    <x v="1742"/>
    <x v="1741"/>
    <x v="618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253"/>
    <s v="photography"/>
    <s v="photobooks"/>
    <x v="1743"/>
    <x v="1742"/>
    <x v="619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254"/>
    <s v="photography"/>
    <s v="photobooks"/>
    <x v="1744"/>
    <x v="1743"/>
    <x v="392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255"/>
    <s v="photography"/>
    <s v="photobooks"/>
    <x v="1745"/>
    <x v="1744"/>
    <x v="6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256"/>
    <s v="photography"/>
    <s v="photobooks"/>
    <x v="1746"/>
    <x v="1745"/>
    <x v="621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257"/>
    <s v="photography"/>
    <s v="photobooks"/>
    <x v="1747"/>
    <x v="1746"/>
    <x v="622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258"/>
    <s v="photography"/>
    <s v="photobooks"/>
    <x v="1748"/>
    <x v="1747"/>
    <x v="1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259"/>
    <s v="photography"/>
    <s v="photobooks"/>
    <x v="1749"/>
    <x v="1748"/>
    <x v="623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260"/>
    <s v="photography"/>
    <s v="photobooks"/>
    <x v="1750"/>
    <x v="1749"/>
    <x v="37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261"/>
    <s v="photography"/>
    <s v="photobooks"/>
    <x v="1751"/>
    <x v="1750"/>
    <x v="7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262"/>
    <s v="photography"/>
    <s v="photobooks"/>
    <x v="1752"/>
    <x v="1751"/>
    <x v="1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63"/>
    <s v="photography"/>
    <s v="photobooks"/>
    <x v="1753"/>
    <x v="1752"/>
    <x v="23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264"/>
    <s v="photography"/>
    <s v="photobooks"/>
    <x v="1754"/>
    <x v="1753"/>
    <x v="7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7"/>
    <s v="photography"/>
    <s v="photobooks"/>
    <x v="1755"/>
    <x v="1754"/>
    <x v="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265"/>
    <s v="photography"/>
    <s v="photobooks"/>
    <x v="1756"/>
    <x v="1755"/>
    <x v="4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266"/>
    <s v="photography"/>
    <s v="photobooks"/>
    <x v="1757"/>
    <x v="1756"/>
    <x v="624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267"/>
    <s v="photography"/>
    <s v="photobooks"/>
    <x v="1758"/>
    <x v="1757"/>
    <x v="14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268"/>
    <s v="photography"/>
    <s v="photobooks"/>
    <x v="1759"/>
    <x v="1758"/>
    <x v="625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269"/>
    <s v="photography"/>
    <s v="photobooks"/>
    <x v="1760"/>
    <x v="1759"/>
    <x v="52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70"/>
    <s v="photography"/>
    <s v="photobooks"/>
    <x v="1761"/>
    <x v="1760"/>
    <x v="78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71"/>
    <s v="photography"/>
    <s v="photobooks"/>
    <x v="1762"/>
    <x v="1761"/>
    <x v="1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272"/>
    <s v="photography"/>
    <s v="photobooks"/>
    <x v="1763"/>
    <x v="1762"/>
    <x v="1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273"/>
    <s v="photography"/>
    <s v="photobooks"/>
    <x v="1764"/>
    <x v="1763"/>
    <x v="255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274"/>
    <s v="photography"/>
    <s v="photobooks"/>
    <x v="1765"/>
    <x v="1764"/>
    <x v="1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s v="photography"/>
    <s v="photobooks"/>
    <x v="1766"/>
    <x v="1765"/>
    <x v="32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275"/>
    <s v="photography"/>
    <s v="photobooks"/>
    <x v="1767"/>
    <x v="1766"/>
    <x v="1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276"/>
    <s v="photography"/>
    <s v="photobooks"/>
    <x v="1768"/>
    <x v="1767"/>
    <x v="1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277"/>
    <s v="photography"/>
    <s v="photobooks"/>
    <x v="1769"/>
    <x v="1768"/>
    <x v="1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456"/>
    <s v="photography"/>
    <s v="photobooks"/>
    <x v="1770"/>
    <x v="1769"/>
    <x v="6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278"/>
    <s v="photography"/>
    <s v="photobooks"/>
    <x v="1771"/>
    <x v="1770"/>
    <x v="1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279"/>
    <s v="photography"/>
    <s v="photobooks"/>
    <x v="1772"/>
    <x v="1771"/>
    <x v="14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280"/>
    <s v="photography"/>
    <s v="photobooks"/>
    <x v="1773"/>
    <x v="1772"/>
    <x v="27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281"/>
    <s v="photography"/>
    <s v="photobooks"/>
    <x v="1774"/>
    <x v="1773"/>
    <x v="626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282"/>
    <s v="photography"/>
    <s v="photobooks"/>
    <x v="1775"/>
    <x v="1774"/>
    <x v="27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33"/>
    <s v="photography"/>
    <s v="photobooks"/>
    <x v="1776"/>
    <x v="1775"/>
    <x v="26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283"/>
    <s v="photography"/>
    <s v="photobooks"/>
    <x v="1777"/>
    <x v="1776"/>
    <x v="1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284"/>
    <s v="photography"/>
    <s v="photobooks"/>
    <x v="1778"/>
    <x v="1777"/>
    <x v="627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285"/>
    <s v="photography"/>
    <s v="photobooks"/>
    <x v="1779"/>
    <x v="1778"/>
    <x v="1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286"/>
    <s v="photography"/>
    <s v="photobooks"/>
    <x v="1780"/>
    <x v="1779"/>
    <x v="14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287"/>
    <s v="photography"/>
    <s v="photobooks"/>
    <x v="1781"/>
    <x v="1780"/>
    <x v="1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288"/>
    <s v="photography"/>
    <s v="photobooks"/>
    <x v="1782"/>
    <x v="1781"/>
    <x v="155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289"/>
    <s v="photography"/>
    <s v="photobooks"/>
    <x v="1783"/>
    <x v="1782"/>
    <x v="1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290"/>
    <s v="photography"/>
    <s v="photobooks"/>
    <x v="1784"/>
    <x v="1783"/>
    <x v="628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291"/>
    <s v="photography"/>
    <s v="photobooks"/>
    <x v="1785"/>
    <x v="1784"/>
    <x v="629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292"/>
    <s v="photography"/>
    <s v="photobooks"/>
    <x v="1786"/>
    <x v="1785"/>
    <x v="1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293"/>
    <s v="photography"/>
    <s v="photobooks"/>
    <x v="1787"/>
    <x v="1786"/>
    <x v="7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090"/>
    <s v="photography"/>
    <s v="photobooks"/>
    <x v="1788"/>
    <x v="1787"/>
    <x v="1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19"/>
    <s v="photography"/>
    <s v="photobooks"/>
    <x v="1789"/>
    <x v="1788"/>
    <x v="14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294"/>
    <s v="photography"/>
    <s v="photobooks"/>
    <x v="1790"/>
    <x v="1789"/>
    <x v="1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295"/>
    <s v="photography"/>
    <s v="photobooks"/>
    <x v="1791"/>
    <x v="1790"/>
    <x v="14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296"/>
    <s v="photography"/>
    <s v="photobooks"/>
    <x v="1792"/>
    <x v="1791"/>
    <x v="63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35"/>
    <s v="photography"/>
    <s v="photobooks"/>
    <x v="1793"/>
    <x v="1792"/>
    <x v="13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297"/>
    <s v="photography"/>
    <s v="photobooks"/>
    <x v="1794"/>
    <x v="1793"/>
    <x v="6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298"/>
    <s v="photography"/>
    <s v="photobooks"/>
    <x v="1795"/>
    <x v="1794"/>
    <x v="631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299"/>
    <s v="photography"/>
    <s v="photobooks"/>
    <x v="1796"/>
    <x v="1795"/>
    <x v="14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300"/>
    <s v="photography"/>
    <s v="photobooks"/>
    <x v="1797"/>
    <x v="1796"/>
    <x v="1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301"/>
    <s v="photography"/>
    <s v="photobooks"/>
    <x v="1798"/>
    <x v="1797"/>
    <x v="14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302"/>
    <s v="photography"/>
    <s v="photobooks"/>
    <x v="1799"/>
    <x v="1798"/>
    <x v="549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303"/>
    <s v="photography"/>
    <s v="photobooks"/>
    <x v="1800"/>
    <x v="1799"/>
    <x v="1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304"/>
    <s v="photography"/>
    <s v="photobooks"/>
    <x v="1801"/>
    <x v="1800"/>
    <x v="632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305"/>
    <s v="photography"/>
    <s v="photobooks"/>
    <x v="1802"/>
    <x v="1801"/>
    <x v="633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306"/>
    <s v="photography"/>
    <s v="photobooks"/>
    <x v="1803"/>
    <x v="1802"/>
    <x v="105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307"/>
    <s v="photography"/>
    <s v="photobooks"/>
    <x v="1804"/>
    <x v="1803"/>
    <x v="237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308"/>
    <s v="photography"/>
    <s v="photobooks"/>
    <x v="1805"/>
    <x v="1804"/>
    <x v="634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309"/>
    <s v="photography"/>
    <s v="photobooks"/>
    <x v="1806"/>
    <x v="1805"/>
    <x v="6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310"/>
    <s v="photography"/>
    <s v="photobooks"/>
    <x v="1807"/>
    <x v="1806"/>
    <x v="1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311"/>
    <s v="photography"/>
    <s v="photobooks"/>
    <x v="1808"/>
    <x v="1807"/>
    <x v="6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312"/>
    <s v="photography"/>
    <s v="photobooks"/>
    <x v="1809"/>
    <x v="1808"/>
    <x v="6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507"/>
    <s v="photography"/>
    <s v="photobooks"/>
    <x v="1810"/>
    <x v="1809"/>
    <x v="635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313"/>
    <s v="photography"/>
    <s v="photobooks"/>
    <x v="1811"/>
    <x v="1810"/>
    <x v="636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314"/>
    <s v="photography"/>
    <s v="photobooks"/>
    <x v="1812"/>
    <x v="1811"/>
    <x v="1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s v="photography"/>
    <s v="photobooks"/>
    <x v="1813"/>
    <x v="1812"/>
    <x v="1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315"/>
    <s v="photography"/>
    <s v="photobooks"/>
    <x v="1814"/>
    <x v="1813"/>
    <x v="1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s v="photography"/>
    <s v="photobooks"/>
    <x v="1815"/>
    <x v="1814"/>
    <x v="6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316"/>
    <s v="photography"/>
    <s v="photobooks"/>
    <x v="1816"/>
    <x v="1815"/>
    <x v="637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317"/>
    <s v="photography"/>
    <s v="photobooks"/>
    <x v="1817"/>
    <x v="1816"/>
    <x v="638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s v="photography"/>
    <s v="photobooks"/>
    <x v="1818"/>
    <x v="1817"/>
    <x v="23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318"/>
    <s v="photography"/>
    <s v="photobooks"/>
    <x v="1819"/>
    <x v="1818"/>
    <x v="1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319"/>
    <s v="photography"/>
    <s v="photobooks"/>
    <x v="1820"/>
    <x v="1819"/>
    <x v="23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320"/>
    <s v="music"/>
    <s v="rock"/>
    <x v="1821"/>
    <x v="1820"/>
    <x v="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s v="music"/>
    <s v="rock"/>
    <x v="1822"/>
    <x v="1821"/>
    <x v="639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321"/>
    <s v="music"/>
    <s v="rock"/>
    <x v="1823"/>
    <x v="1822"/>
    <x v="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x v="1322"/>
    <s v="music"/>
    <s v="rock"/>
    <x v="1824"/>
    <x v="1823"/>
    <x v="64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323"/>
    <s v="music"/>
    <s v="rock"/>
    <x v="1825"/>
    <x v="1824"/>
    <x v="57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324"/>
    <s v="music"/>
    <s v="rock"/>
    <x v="1826"/>
    <x v="1825"/>
    <x v="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325"/>
    <s v="music"/>
    <s v="rock"/>
    <x v="1827"/>
    <x v="1826"/>
    <x v="78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326"/>
    <s v="music"/>
    <s v="rock"/>
    <x v="1828"/>
    <x v="1827"/>
    <x v="64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327"/>
    <s v="music"/>
    <s v="rock"/>
    <x v="1829"/>
    <x v="1828"/>
    <x v="642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328"/>
    <s v="music"/>
    <s v="rock"/>
    <x v="1830"/>
    <x v="1829"/>
    <x v="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329"/>
    <s v="music"/>
    <s v="rock"/>
    <x v="1831"/>
    <x v="1830"/>
    <x v="2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384"/>
    <s v="music"/>
    <s v="rock"/>
    <x v="1832"/>
    <x v="1831"/>
    <x v="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840"/>
    <s v="music"/>
    <s v="rock"/>
    <x v="1833"/>
    <x v="1832"/>
    <x v="643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330"/>
    <s v="music"/>
    <s v="rock"/>
    <x v="1834"/>
    <x v="1833"/>
    <x v="4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331"/>
    <s v="music"/>
    <s v="rock"/>
    <x v="1835"/>
    <x v="1834"/>
    <x v="70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332"/>
    <s v="music"/>
    <s v="rock"/>
    <x v="1836"/>
    <x v="1835"/>
    <x v="644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333"/>
    <s v="music"/>
    <s v="rock"/>
    <x v="1837"/>
    <x v="1836"/>
    <x v="82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334"/>
    <s v="music"/>
    <s v="rock"/>
    <x v="1838"/>
    <x v="1837"/>
    <x v="645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335"/>
    <s v="music"/>
    <s v="rock"/>
    <x v="1839"/>
    <x v="1838"/>
    <x v="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336"/>
    <s v="music"/>
    <s v="rock"/>
    <x v="1840"/>
    <x v="1839"/>
    <x v="646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337"/>
    <s v="music"/>
    <s v="rock"/>
    <x v="1841"/>
    <x v="1840"/>
    <x v="647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338"/>
    <s v="music"/>
    <s v="rock"/>
    <x v="1842"/>
    <x v="1841"/>
    <x v="648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339"/>
    <s v="music"/>
    <s v="rock"/>
    <x v="1843"/>
    <x v="1842"/>
    <x v="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340"/>
    <s v="music"/>
    <s v="rock"/>
    <x v="1844"/>
    <x v="1843"/>
    <x v="649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41"/>
    <s v="music"/>
    <s v="rock"/>
    <x v="1845"/>
    <x v="1844"/>
    <x v="65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342"/>
    <s v="music"/>
    <s v="rock"/>
    <x v="1846"/>
    <x v="1845"/>
    <x v="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343"/>
    <s v="music"/>
    <s v="rock"/>
    <x v="1847"/>
    <x v="1846"/>
    <x v="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344"/>
    <s v="music"/>
    <s v="rock"/>
    <x v="1848"/>
    <x v="1847"/>
    <x v="65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345"/>
    <s v="music"/>
    <s v="rock"/>
    <x v="1849"/>
    <x v="1848"/>
    <x v="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346"/>
    <s v="music"/>
    <s v="rock"/>
    <x v="1850"/>
    <x v="1849"/>
    <x v="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347"/>
    <s v="music"/>
    <s v="rock"/>
    <x v="1851"/>
    <x v="1850"/>
    <x v="652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348"/>
    <s v="music"/>
    <s v="rock"/>
    <x v="1852"/>
    <x v="1851"/>
    <x v="653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349"/>
    <s v="music"/>
    <s v="rock"/>
    <x v="1853"/>
    <x v="1852"/>
    <x v="115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350"/>
    <s v="music"/>
    <s v="rock"/>
    <x v="1854"/>
    <x v="1853"/>
    <x v="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351"/>
    <s v="music"/>
    <s v="rock"/>
    <x v="1855"/>
    <x v="1854"/>
    <x v="27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352"/>
    <s v="music"/>
    <s v="rock"/>
    <x v="1856"/>
    <x v="1855"/>
    <x v="3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53"/>
    <s v="music"/>
    <s v="rock"/>
    <x v="1857"/>
    <x v="1856"/>
    <x v="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354"/>
    <s v="music"/>
    <s v="rock"/>
    <x v="1858"/>
    <x v="1857"/>
    <x v="197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355"/>
    <s v="music"/>
    <s v="rock"/>
    <x v="1859"/>
    <x v="1858"/>
    <x v="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356"/>
    <s v="music"/>
    <s v="rock"/>
    <x v="1860"/>
    <x v="1859"/>
    <x v="32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s v="games"/>
    <s v="mobile games"/>
    <x v="1861"/>
    <x v="1860"/>
    <x v="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357"/>
    <s v="games"/>
    <s v="mobile games"/>
    <x v="1862"/>
    <x v="1861"/>
    <x v="654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44"/>
    <s v="games"/>
    <s v="mobile games"/>
    <x v="1863"/>
    <x v="1862"/>
    <x v="1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358"/>
    <s v="games"/>
    <s v="mobile games"/>
    <x v="1864"/>
    <x v="1863"/>
    <x v="1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453"/>
    <s v="games"/>
    <s v="mobile games"/>
    <x v="1865"/>
    <x v="1864"/>
    <x v="153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372"/>
    <s v="games"/>
    <s v="mobile games"/>
    <x v="1866"/>
    <x v="1865"/>
    <x v="655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19"/>
    <s v="games"/>
    <s v="mobile games"/>
    <x v="1867"/>
    <x v="1866"/>
    <x v="1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359"/>
    <s v="games"/>
    <s v="mobile games"/>
    <x v="1868"/>
    <x v="1867"/>
    <x v="656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s v="games"/>
    <s v="mobile games"/>
    <x v="1869"/>
    <x v="1868"/>
    <x v="1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360"/>
    <s v="games"/>
    <s v="mobile games"/>
    <x v="1870"/>
    <x v="1869"/>
    <x v="657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361"/>
    <s v="games"/>
    <s v="mobile games"/>
    <x v="1871"/>
    <x v="1870"/>
    <x v="237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362"/>
    <s v="games"/>
    <s v="mobile games"/>
    <x v="1872"/>
    <x v="1871"/>
    <x v="1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666"/>
    <s v="games"/>
    <s v="mobile games"/>
    <x v="1873"/>
    <x v="1872"/>
    <x v="65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31"/>
    <s v="games"/>
    <s v="mobile games"/>
    <x v="1874"/>
    <x v="1873"/>
    <x v="52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363"/>
    <s v="games"/>
    <s v="mobile games"/>
    <x v="1875"/>
    <x v="1874"/>
    <x v="14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s v="games"/>
    <s v="mobile games"/>
    <x v="1876"/>
    <x v="1875"/>
    <x v="1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s v="games"/>
    <s v="mobile games"/>
    <x v="1877"/>
    <x v="1876"/>
    <x v="25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s v="games"/>
    <s v="mobile games"/>
    <x v="1878"/>
    <x v="1877"/>
    <x v="1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366"/>
    <s v="games"/>
    <s v="mobile games"/>
    <x v="1879"/>
    <x v="1878"/>
    <x v="23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364"/>
    <s v="games"/>
    <s v="mobile games"/>
    <x v="1880"/>
    <x v="1879"/>
    <x v="659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365"/>
    <s v="music"/>
    <s v="indie rock"/>
    <x v="1881"/>
    <x v="1880"/>
    <x v="207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366"/>
    <s v="music"/>
    <s v="indie rock"/>
    <x v="1882"/>
    <x v="1881"/>
    <x v="66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367"/>
    <s v="music"/>
    <s v="indie rock"/>
    <x v="1883"/>
    <x v="1882"/>
    <x v="70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368"/>
    <s v="music"/>
    <s v="indie rock"/>
    <x v="1884"/>
    <x v="1883"/>
    <x v="661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369"/>
    <s v="music"/>
    <s v="indie rock"/>
    <x v="1885"/>
    <x v="1884"/>
    <x v="662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370"/>
    <s v="music"/>
    <s v="indie rock"/>
    <x v="1886"/>
    <x v="1885"/>
    <x v="13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371"/>
    <s v="music"/>
    <s v="indie rock"/>
    <x v="1887"/>
    <x v="1886"/>
    <x v="663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372"/>
    <s v="music"/>
    <s v="indie rock"/>
    <x v="1888"/>
    <x v="1887"/>
    <x v="66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373"/>
    <s v="music"/>
    <s v="indie rock"/>
    <x v="1889"/>
    <x v="1888"/>
    <x v="135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374"/>
    <s v="music"/>
    <s v="indie rock"/>
    <x v="1890"/>
    <x v="1889"/>
    <x v="1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375"/>
    <s v="music"/>
    <s v="indie rock"/>
    <x v="1891"/>
    <x v="1890"/>
    <x v="665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376"/>
    <s v="music"/>
    <s v="indie rock"/>
    <x v="1892"/>
    <x v="1891"/>
    <x v="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77"/>
    <s v="music"/>
    <s v="indie rock"/>
    <x v="1893"/>
    <x v="1892"/>
    <x v="666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378"/>
    <s v="music"/>
    <s v="indie rock"/>
    <x v="1894"/>
    <x v="1893"/>
    <x v="105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379"/>
    <s v="music"/>
    <s v="indie rock"/>
    <x v="1895"/>
    <x v="1894"/>
    <x v="1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380"/>
    <s v="music"/>
    <s v="indie rock"/>
    <x v="1896"/>
    <x v="1895"/>
    <x v="1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381"/>
    <s v="music"/>
    <s v="indie rock"/>
    <x v="1897"/>
    <x v="1896"/>
    <x v="667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382"/>
    <s v="music"/>
    <s v="indie rock"/>
    <x v="1898"/>
    <x v="1897"/>
    <x v="668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383"/>
    <s v="music"/>
    <s v="indie rock"/>
    <x v="1899"/>
    <x v="1898"/>
    <x v="23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384"/>
    <s v="music"/>
    <s v="indie rock"/>
    <x v="1900"/>
    <x v="1899"/>
    <x v="669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385"/>
    <s v="technology"/>
    <s v="gadgets"/>
    <x v="1901"/>
    <x v="1900"/>
    <x v="67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43"/>
    <s v="technology"/>
    <s v="gadgets"/>
    <x v="1902"/>
    <x v="1901"/>
    <x v="1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386"/>
    <s v="technology"/>
    <s v="gadgets"/>
    <x v="1903"/>
    <x v="1902"/>
    <x v="14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384"/>
    <s v="technology"/>
    <s v="gadgets"/>
    <x v="1904"/>
    <x v="1903"/>
    <x v="27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689"/>
    <s v="technology"/>
    <s v="gadgets"/>
    <x v="1905"/>
    <x v="1904"/>
    <x v="1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387"/>
    <s v="technology"/>
    <s v="gadgets"/>
    <x v="1906"/>
    <x v="1905"/>
    <x v="1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241"/>
    <s v="technology"/>
    <s v="gadgets"/>
    <x v="1907"/>
    <x v="1906"/>
    <x v="21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388"/>
    <s v="technology"/>
    <s v="gadgets"/>
    <x v="1908"/>
    <x v="1907"/>
    <x v="1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389"/>
    <s v="technology"/>
    <s v="gadgets"/>
    <x v="1909"/>
    <x v="1908"/>
    <x v="1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390"/>
    <s v="technology"/>
    <s v="gadgets"/>
    <x v="1910"/>
    <x v="1909"/>
    <x v="671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19"/>
    <s v="technology"/>
    <s v="gadgets"/>
    <x v="1911"/>
    <x v="1910"/>
    <x v="1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391"/>
    <s v="technology"/>
    <s v="gadgets"/>
    <x v="1912"/>
    <x v="1911"/>
    <x v="1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392"/>
    <s v="technology"/>
    <s v="gadgets"/>
    <x v="1913"/>
    <x v="1912"/>
    <x v="1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80"/>
    <s v="technology"/>
    <s v="gadgets"/>
    <x v="1914"/>
    <x v="1913"/>
    <x v="672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453"/>
    <s v="technology"/>
    <s v="gadgets"/>
    <x v="1915"/>
    <x v="1914"/>
    <x v="5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363"/>
    <s v="technology"/>
    <s v="gadgets"/>
    <x v="1916"/>
    <x v="1915"/>
    <x v="673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393"/>
    <s v="technology"/>
    <s v="gadgets"/>
    <x v="1917"/>
    <x v="1916"/>
    <x v="1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684"/>
    <s v="technology"/>
    <s v="gadgets"/>
    <x v="1918"/>
    <x v="1917"/>
    <x v="6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394"/>
    <s v="technology"/>
    <s v="gadgets"/>
    <x v="1919"/>
    <x v="1918"/>
    <x v="1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395"/>
    <s v="technology"/>
    <s v="gadgets"/>
    <x v="1920"/>
    <x v="1919"/>
    <x v="674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237"/>
    <s v="music"/>
    <s v="indie rock"/>
    <x v="1921"/>
    <x v="1920"/>
    <x v="1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396"/>
    <s v="music"/>
    <s v="indie rock"/>
    <x v="1922"/>
    <x v="1921"/>
    <x v="1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397"/>
    <s v="music"/>
    <s v="indie rock"/>
    <x v="1923"/>
    <x v="1922"/>
    <x v="675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398"/>
    <s v="music"/>
    <s v="indie rock"/>
    <x v="1924"/>
    <x v="1923"/>
    <x v="676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399"/>
    <s v="music"/>
    <s v="indie rock"/>
    <x v="1925"/>
    <x v="1924"/>
    <x v="677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400"/>
    <s v="music"/>
    <s v="indie rock"/>
    <x v="1926"/>
    <x v="1925"/>
    <x v="678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401"/>
    <s v="music"/>
    <s v="indie rock"/>
    <x v="1927"/>
    <x v="1926"/>
    <x v="679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402"/>
    <s v="music"/>
    <s v="indie rock"/>
    <x v="1928"/>
    <x v="1927"/>
    <x v="1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403"/>
    <s v="music"/>
    <s v="indie rock"/>
    <x v="1929"/>
    <x v="1928"/>
    <x v="221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404"/>
    <s v="music"/>
    <s v="indie rock"/>
    <x v="1930"/>
    <x v="1929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405"/>
    <s v="music"/>
    <s v="indie rock"/>
    <x v="1931"/>
    <x v="1930"/>
    <x v="68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406"/>
    <s v="music"/>
    <s v="indie rock"/>
    <x v="1932"/>
    <x v="1931"/>
    <x v="32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407"/>
    <s v="music"/>
    <s v="indie rock"/>
    <x v="1933"/>
    <x v="1932"/>
    <x v="1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408"/>
    <s v="music"/>
    <s v="indie rock"/>
    <x v="1934"/>
    <x v="1933"/>
    <x v="681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409"/>
    <s v="music"/>
    <s v="indie rock"/>
    <x v="1935"/>
    <x v="1934"/>
    <x v="682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410"/>
    <s v="music"/>
    <s v="indie rock"/>
    <x v="1936"/>
    <x v="1935"/>
    <x v="683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411"/>
    <s v="music"/>
    <s v="indie rock"/>
    <x v="1937"/>
    <x v="1936"/>
    <x v="68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412"/>
    <s v="music"/>
    <s v="indie rock"/>
    <x v="1938"/>
    <x v="1937"/>
    <x v="685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413"/>
    <s v="music"/>
    <s v="indie rock"/>
    <x v="1939"/>
    <x v="1938"/>
    <x v="70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414"/>
    <s v="music"/>
    <s v="indie rock"/>
    <x v="1940"/>
    <x v="1939"/>
    <x v="686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415"/>
    <s v="technology"/>
    <s v="hardware"/>
    <x v="1941"/>
    <x v="1940"/>
    <x v="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416"/>
    <s v="technology"/>
    <s v="hardware"/>
    <x v="1942"/>
    <x v="1941"/>
    <x v="459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417"/>
    <s v="technology"/>
    <s v="hardware"/>
    <x v="1943"/>
    <x v="1942"/>
    <x v="27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418"/>
    <s v="technology"/>
    <s v="hardware"/>
    <x v="1944"/>
    <x v="1943"/>
    <x v="1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419"/>
    <s v="technology"/>
    <s v="hardware"/>
    <x v="1945"/>
    <x v="1944"/>
    <x v="4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420"/>
    <s v="technology"/>
    <s v="hardware"/>
    <x v="1946"/>
    <x v="1945"/>
    <x v="1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421"/>
    <s v="technology"/>
    <s v="hardware"/>
    <x v="1947"/>
    <x v="1946"/>
    <x v="687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422"/>
    <s v="technology"/>
    <s v="hardware"/>
    <x v="1948"/>
    <x v="1947"/>
    <x v="688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423"/>
    <s v="technology"/>
    <s v="hardware"/>
    <x v="1949"/>
    <x v="1948"/>
    <x v="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424"/>
    <s v="technology"/>
    <s v="hardware"/>
    <x v="1950"/>
    <x v="1949"/>
    <x v="105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425"/>
    <s v="technology"/>
    <s v="hardware"/>
    <x v="1951"/>
    <x v="1950"/>
    <x v="13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426"/>
    <s v="technology"/>
    <s v="hardware"/>
    <x v="1952"/>
    <x v="1951"/>
    <x v="263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427"/>
    <s v="technology"/>
    <s v="hardware"/>
    <x v="1953"/>
    <x v="1952"/>
    <x v="689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428"/>
    <s v="technology"/>
    <s v="hardware"/>
    <x v="1954"/>
    <x v="1953"/>
    <x v="69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429"/>
    <s v="technology"/>
    <s v="hardware"/>
    <x v="1955"/>
    <x v="1954"/>
    <x v="691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430"/>
    <s v="technology"/>
    <s v="hardware"/>
    <x v="1956"/>
    <x v="1955"/>
    <x v="392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431"/>
    <s v="technology"/>
    <s v="hardware"/>
    <x v="1957"/>
    <x v="1956"/>
    <x v="1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432"/>
    <s v="technology"/>
    <s v="hardware"/>
    <x v="1958"/>
    <x v="1957"/>
    <x v="7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433"/>
    <s v="technology"/>
    <s v="hardware"/>
    <x v="1959"/>
    <x v="1958"/>
    <x v="692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434"/>
    <s v="technology"/>
    <s v="hardware"/>
    <x v="1960"/>
    <x v="1959"/>
    <x v="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435"/>
    <s v="technology"/>
    <s v="hardware"/>
    <x v="1961"/>
    <x v="1960"/>
    <x v="693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436"/>
    <s v="technology"/>
    <s v="hardware"/>
    <x v="1962"/>
    <x v="1961"/>
    <x v="1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437"/>
    <s v="technology"/>
    <s v="hardware"/>
    <x v="1963"/>
    <x v="1962"/>
    <x v="6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438"/>
    <s v="technology"/>
    <s v="hardware"/>
    <x v="1964"/>
    <x v="1963"/>
    <x v="1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439"/>
    <s v="technology"/>
    <s v="hardware"/>
    <x v="1965"/>
    <x v="1964"/>
    <x v="694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440"/>
    <s v="technology"/>
    <s v="hardware"/>
    <x v="1966"/>
    <x v="1965"/>
    <x v="1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441"/>
    <s v="technology"/>
    <s v="hardware"/>
    <x v="1967"/>
    <x v="1966"/>
    <x v="1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442"/>
    <s v="technology"/>
    <s v="hardware"/>
    <x v="1968"/>
    <x v="1967"/>
    <x v="69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443"/>
    <s v="technology"/>
    <s v="hardware"/>
    <x v="1969"/>
    <x v="1968"/>
    <x v="1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444"/>
    <s v="technology"/>
    <s v="hardware"/>
    <x v="1970"/>
    <x v="1969"/>
    <x v="1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445"/>
    <s v="technology"/>
    <s v="hardware"/>
    <x v="1971"/>
    <x v="1970"/>
    <x v="696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446"/>
    <s v="technology"/>
    <s v="hardware"/>
    <x v="1972"/>
    <x v="1971"/>
    <x v="13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447"/>
    <s v="technology"/>
    <s v="hardware"/>
    <x v="1973"/>
    <x v="1972"/>
    <x v="697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448"/>
    <s v="technology"/>
    <s v="hardware"/>
    <x v="1974"/>
    <x v="1973"/>
    <x v="14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449"/>
    <s v="technology"/>
    <s v="hardware"/>
    <x v="1975"/>
    <x v="1974"/>
    <x v="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450"/>
    <s v="technology"/>
    <s v="hardware"/>
    <x v="1976"/>
    <x v="1975"/>
    <x v="1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451"/>
    <s v="technology"/>
    <s v="hardware"/>
    <x v="1977"/>
    <x v="1976"/>
    <x v="698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452"/>
    <s v="technology"/>
    <s v="hardware"/>
    <x v="1978"/>
    <x v="1977"/>
    <x v="699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453"/>
    <s v="technology"/>
    <s v="hardware"/>
    <x v="1979"/>
    <x v="1978"/>
    <x v="7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454"/>
    <s v="technology"/>
    <s v="hardware"/>
    <x v="1980"/>
    <x v="1979"/>
    <x v="144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455"/>
    <s v="photography"/>
    <s v="people"/>
    <x v="1981"/>
    <x v="1980"/>
    <x v="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s v="photography"/>
    <s v="people"/>
    <x v="1982"/>
    <x v="1981"/>
    <x v="13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456"/>
    <s v="photography"/>
    <s v="people"/>
    <x v="1983"/>
    <x v="1982"/>
    <x v="70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457"/>
    <s v="photography"/>
    <s v="people"/>
    <x v="1984"/>
    <x v="1983"/>
    <x v="197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800"/>
    <s v="photography"/>
    <s v="people"/>
    <x v="1985"/>
    <x v="1984"/>
    <x v="702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20"/>
    <s v="photography"/>
    <s v="people"/>
    <x v="1986"/>
    <x v="1985"/>
    <x v="207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458"/>
    <s v="photography"/>
    <s v="people"/>
    <x v="1987"/>
    <x v="1986"/>
    <x v="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384"/>
    <s v="photography"/>
    <s v="people"/>
    <x v="1988"/>
    <x v="1987"/>
    <x v="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s v="photography"/>
    <s v="people"/>
    <x v="1989"/>
    <x v="1988"/>
    <x v="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459"/>
    <s v="photography"/>
    <s v="people"/>
    <x v="1990"/>
    <x v="1989"/>
    <x v="2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460"/>
    <s v="photography"/>
    <s v="people"/>
    <x v="1991"/>
    <x v="1990"/>
    <x v="32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20"/>
    <s v="photography"/>
    <s v="people"/>
    <x v="1992"/>
    <x v="1991"/>
    <x v="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s v="photography"/>
    <s v="people"/>
    <x v="1993"/>
    <x v="1992"/>
    <x v="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s v="photography"/>
    <s v="people"/>
    <x v="1994"/>
    <x v="1993"/>
    <x v="197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438"/>
    <s v="photography"/>
    <s v="people"/>
    <x v="1995"/>
    <x v="1994"/>
    <x v="52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s v="photography"/>
    <s v="people"/>
    <x v="1996"/>
    <x v="1995"/>
    <x v="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s v="photography"/>
    <s v="people"/>
    <x v="1997"/>
    <x v="1996"/>
    <x v="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461"/>
    <s v="photography"/>
    <s v="people"/>
    <x v="1998"/>
    <x v="1997"/>
    <x v="27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462"/>
    <s v="photography"/>
    <s v="people"/>
    <x v="1999"/>
    <x v="1998"/>
    <x v="13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384"/>
    <s v="photography"/>
    <s v="people"/>
    <x v="2000"/>
    <x v="1999"/>
    <x v="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1463"/>
    <s v="technology"/>
    <s v="hardware"/>
    <x v="2001"/>
    <x v="2000"/>
    <x v="703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1464"/>
    <s v="technology"/>
    <s v="hardware"/>
    <x v="2002"/>
    <x v="2001"/>
    <x v="1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65"/>
    <s v="technology"/>
    <s v="hardware"/>
    <x v="2003"/>
    <x v="2002"/>
    <x v="704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1466"/>
    <s v="technology"/>
    <s v="hardware"/>
    <x v="2004"/>
    <x v="2003"/>
    <x v="1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1467"/>
    <s v="technology"/>
    <s v="hardware"/>
    <x v="2005"/>
    <x v="2004"/>
    <x v="705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1468"/>
    <s v="technology"/>
    <s v="hardware"/>
    <x v="2006"/>
    <x v="2005"/>
    <x v="15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1469"/>
    <s v="technology"/>
    <s v="hardware"/>
    <x v="2007"/>
    <x v="2006"/>
    <x v="70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1470"/>
    <s v="technology"/>
    <s v="hardware"/>
    <x v="2008"/>
    <x v="2007"/>
    <x v="707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1471"/>
    <s v="technology"/>
    <s v="hardware"/>
    <x v="2009"/>
    <x v="2008"/>
    <x v="708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1472"/>
    <s v="technology"/>
    <s v="hardware"/>
    <x v="2010"/>
    <x v="2009"/>
    <x v="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1473"/>
    <s v="technology"/>
    <s v="hardware"/>
    <x v="2011"/>
    <x v="2010"/>
    <x v="709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1474"/>
    <s v="technology"/>
    <s v="hardware"/>
    <x v="2012"/>
    <x v="2011"/>
    <x v="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1475"/>
    <s v="technology"/>
    <s v="hardware"/>
    <x v="2013"/>
    <x v="2012"/>
    <x v="1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1476"/>
    <s v="technology"/>
    <s v="hardware"/>
    <x v="2014"/>
    <x v="2013"/>
    <x v="395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1477"/>
    <s v="technology"/>
    <s v="hardware"/>
    <x v="2015"/>
    <x v="2014"/>
    <x v="1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1478"/>
    <s v="technology"/>
    <s v="hardware"/>
    <x v="2016"/>
    <x v="2015"/>
    <x v="1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1479"/>
    <s v="technology"/>
    <s v="hardware"/>
    <x v="2017"/>
    <x v="2016"/>
    <x v="71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1480"/>
    <s v="technology"/>
    <s v="hardware"/>
    <x v="2018"/>
    <x v="2017"/>
    <x v="1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1481"/>
    <s v="technology"/>
    <s v="hardware"/>
    <x v="2019"/>
    <x v="2018"/>
    <x v="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1482"/>
    <s v="technology"/>
    <s v="hardware"/>
    <x v="2020"/>
    <x v="2019"/>
    <x v="711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1483"/>
    <s v="technology"/>
    <s v="hardware"/>
    <x v="2021"/>
    <x v="2020"/>
    <x v="2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1484"/>
    <s v="technology"/>
    <s v="hardware"/>
    <x v="2022"/>
    <x v="2021"/>
    <x v="1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1485"/>
    <s v="technology"/>
    <s v="hardware"/>
    <x v="2023"/>
    <x v="2022"/>
    <x v="1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1486"/>
    <s v="technology"/>
    <s v="hardware"/>
    <x v="2024"/>
    <x v="2023"/>
    <x v="712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1487"/>
    <s v="technology"/>
    <s v="hardware"/>
    <x v="2025"/>
    <x v="2024"/>
    <x v="1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1488"/>
    <s v="technology"/>
    <s v="hardware"/>
    <x v="2026"/>
    <x v="2025"/>
    <x v="713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1489"/>
    <s v="technology"/>
    <s v="hardware"/>
    <x v="2027"/>
    <x v="2026"/>
    <x v="135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1490"/>
    <s v="technology"/>
    <s v="hardware"/>
    <x v="2028"/>
    <x v="2027"/>
    <x v="714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1491"/>
    <s v="technology"/>
    <s v="hardware"/>
    <x v="2029"/>
    <x v="2028"/>
    <x v="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1492"/>
    <s v="technology"/>
    <s v="hardware"/>
    <x v="2030"/>
    <x v="2029"/>
    <x v="1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1493"/>
    <s v="technology"/>
    <s v="hardware"/>
    <x v="2031"/>
    <x v="2030"/>
    <x v="715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1494"/>
    <s v="technology"/>
    <s v="hardware"/>
    <x v="2032"/>
    <x v="2031"/>
    <x v="716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1495"/>
    <s v="technology"/>
    <s v="hardware"/>
    <x v="2033"/>
    <x v="2032"/>
    <x v="1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1496"/>
    <s v="technology"/>
    <s v="hardware"/>
    <x v="2034"/>
    <x v="2033"/>
    <x v="717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1497"/>
    <s v="technology"/>
    <s v="hardware"/>
    <x v="2035"/>
    <x v="2034"/>
    <x v="718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1498"/>
    <s v="technology"/>
    <s v="hardware"/>
    <x v="2036"/>
    <x v="2035"/>
    <x v="1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1499"/>
    <s v="technology"/>
    <s v="hardware"/>
    <x v="2037"/>
    <x v="2036"/>
    <x v="28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1500"/>
    <s v="technology"/>
    <s v="hardware"/>
    <x v="2038"/>
    <x v="2037"/>
    <x v="719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1501"/>
    <s v="technology"/>
    <s v="hardware"/>
    <x v="2039"/>
    <x v="2038"/>
    <x v="72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1502"/>
    <s v="technology"/>
    <s v="hardware"/>
    <x v="2040"/>
    <x v="2039"/>
    <x v="721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1503"/>
    <s v="technology"/>
    <s v="hardware"/>
    <x v="2041"/>
    <x v="2040"/>
    <x v="13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1504"/>
    <s v="technology"/>
    <s v="hardware"/>
    <x v="2042"/>
    <x v="2041"/>
    <x v="1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1505"/>
    <s v="technology"/>
    <s v="hardware"/>
    <x v="2043"/>
    <x v="2042"/>
    <x v="722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1506"/>
    <s v="technology"/>
    <s v="hardware"/>
    <x v="2044"/>
    <x v="2043"/>
    <x v="1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1507"/>
    <s v="technology"/>
    <s v="hardware"/>
    <x v="2045"/>
    <x v="2044"/>
    <x v="1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1508"/>
    <s v="technology"/>
    <s v="hardware"/>
    <x v="2046"/>
    <x v="2045"/>
    <x v="1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1509"/>
    <s v="technology"/>
    <s v="hardware"/>
    <x v="2047"/>
    <x v="2046"/>
    <x v="723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1510"/>
    <s v="technology"/>
    <s v="hardware"/>
    <x v="2048"/>
    <x v="2047"/>
    <x v="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1511"/>
    <s v="technology"/>
    <s v="hardware"/>
    <x v="2049"/>
    <x v="2048"/>
    <x v="724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1512"/>
    <s v="technology"/>
    <s v="hardware"/>
    <x v="2050"/>
    <x v="2049"/>
    <x v="4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1513"/>
    <s v="technology"/>
    <s v="hardware"/>
    <x v="2051"/>
    <x v="2050"/>
    <x v="1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1514"/>
    <s v="technology"/>
    <s v="hardware"/>
    <x v="2052"/>
    <x v="2051"/>
    <x v="27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1515"/>
    <s v="technology"/>
    <s v="hardware"/>
    <x v="2053"/>
    <x v="2052"/>
    <x v="18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1516"/>
    <s v="technology"/>
    <s v="hardware"/>
    <x v="2054"/>
    <x v="2053"/>
    <x v="1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1517"/>
    <s v="technology"/>
    <s v="hardware"/>
    <x v="2055"/>
    <x v="2054"/>
    <x v="725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1518"/>
    <s v="technology"/>
    <s v="hardware"/>
    <x v="2056"/>
    <x v="2055"/>
    <x v="1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1519"/>
    <s v="technology"/>
    <s v="hardware"/>
    <x v="2057"/>
    <x v="2056"/>
    <x v="1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1520"/>
    <s v="technology"/>
    <s v="hardware"/>
    <x v="2058"/>
    <x v="2057"/>
    <x v="726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1521"/>
    <s v="technology"/>
    <s v="hardware"/>
    <x v="2059"/>
    <x v="2058"/>
    <x v="727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1522"/>
    <s v="technology"/>
    <s v="hardware"/>
    <x v="2060"/>
    <x v="2059"/>
    <x v="14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1523"/>
    <s v="technology"/>
    <s v="hardware"/>
    <x v="2061"/>
    <x v="2060"/>
    <x v="1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1524"/>
    <s v="technology"/>
    <s v="hardware"/>
    <x v="2062"/>
    <x v="2061"/>
    <x v="7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1525"/>
    <s v="technology"/>
    <s v="hardware"/>
    <x v="2063"/>
    <x v="2062"/>
    <x v="155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1526"/>
    <s v="technology"/>
    <s v="hardware"/>
    <x v="2064"/>
    <x v="2063"/>
    <x v="728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1527"/>
    <s v="technology"/>
    <s v="hardware"/>
    <x v="2065"/>
    <x v="2064"/>
    <x v="1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1528"/>
    <s v="technology"/>
    <s v="hardware"/>
    <x v="2066"/>
    <x v="2065"/>
    <x v="1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1529"/>
    <s v="technology"/>
    <s v="hardware"/>
    <x v="2067"/>
    <x v="2066"/>
    <x v="155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1530"/>
    <s v="technology"/>
    <s v="hardware"/>
    <x v="2068"/>
    <x v="2067"/>
    <x v="1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1531"/>
    <s v="technology"/>
    <s v="hardware"/>
    <x v="2069"/>
    <x v="2068"/>
    <x v="105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1532"/>
    <s v="technology"/>
    <s v="hardware"/>
    <x v="2070"/>
    <x v="2069"/>
    <x v="1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1533"/>
    <s v="technology"/>
    <s v="hardware"/>
    <x v="2071"/>
    <x v="2070"/>
    <x v="27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1534"/>
    <s v="technology"/>
    <s v="hardware"/>
    <x v="2072"/>
    <x v="2071"/>
    <x v="1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1535"/>
    <s v="technology"/>
    <s v="hardware"/>
    <x v="2073"/>
    <x v="2072"/>
    <x v="27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1536"/>
    <s v="technology"/>
    <s v="hardware"/>
    <x v="2074"/>
    <x v="2073"/>
    <x v="1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1537"/>
    <s v="technology"/>
    <s v="hardware"/>
    <x v="2075"/>
    <x v="2074"/>
    <x v="1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1538"/>
    <s v="technology"/>
    <s v="hardware"/>
    <x v="2076"/>
    <x v="2075"/>
    <x v="4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1539"/>
    <s v="technology"/>
    <s v="hardware"/>
    <x v="2077"/>
    <x v="2076"/>
    <x v="729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1540"/>
    <s v="technology"/>
    <s v="hardware"/>
    <x v="2078"/>
    <x v="2077"/>
    <x v="1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1541"/>
    <s v="technology"/>
    <s v="hardware"/>
    <x v="2079"/>
    <x v="2078"/>
    <x v="7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1542"/>
    <s v="technology"/>
    <s v="hardware"/>
    <x v="2080"/>
    <x v="2079"/>
    <x v="13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1543"/>
    <s v="music"/>
    <s v="indie rock"/>
    <x v="2081"/>
    <x v="2080"/>
    <x v="731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1544"/>
    <s v="music"/>
    <s v="indie rock"/>
    <x v="2082"/>
    <x v="2081"/>
    <x v="28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447"/>
    <s v="music"/>
    <s v="indie rock"/>
    <x v="2083"/>
    <x v="2082"/>
    <x v="1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1545"/>
    <s v="music"/>
    <s v="indie rock"/>
    <x v="2084"/>
    <x v="2083"/>
    <x v="732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1546"/>
    <s v="music"/>
    <s v="indie rock"/>
    <x v="2085"/>
    <x v="2084"/>
    <x v="1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1547"/>
    <s v="music"/>
    <s v="indie rock"/>
    <x v="2086"/>
    <x v="2085"/>
    <x v="733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1548"/>
    <s v="music"/>
    <s v="indie rock"/>
    <x v="2087"/>
    <x v="2086"/>
    <x v="1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1549"/>
    <s v="music"/>
    <s v="indie rock"/>
    <x v="2088"/>
    <x v="2087"/>
    <x v="73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1550"/>
    <s v="music"/>
    <s v="indie rock"/>
    <x v="2089"/>
    <x v="2088"/>
    <x v="6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1551"/>
    <s v="music"/>
    <s v="indie rock"/>
    <x v="2090"/>
    <x v="2089"/>
    <x v="1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1552"/>
    <s v="music"/>
    <s v="indie rock"/>
    <x v="2091"/>
    <x v="2090"/>
    <x v="735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1553"/>
    <s v="music"/>
    <s v="indie rock"/>
    <x v="2092"/>
    <x v="2091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1554"/>
    <s v="music"/>
    <s v="indie rock"/>
    <x v="2093"/>
    <x v="2092"/>
    <x v="28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1555"/>
    <s v="music"/>
    <s v="indie rock"/>
    <x v="2094"/>
    <x v="2093"/>
    <x v="736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6"/>
    <s v="music"/>
    <s v="indie rock"/>
    <x v="2095"/>
    <x v="209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1556"/>
    <s v="music"/>
    <s v="indie rock"/>
    <x v="2096"/>
    <x v="2095"/>
    <x v="737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57"/>
    <s v="music"/>
    <s v="indie rock"/>
    <x v="2097"/>
    <x v="2096"/>
    <x v="197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1558"/>
    <s v="music"/>
    <s v="indie rock"/>
    <x v="2098"/>
    <x v="2097"/>
    <x v="1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1559"/>
    <s v="music"/>
    <s v="indie rock"/>
    <x v="2099"/>
    <x v="2098"/>
    <x v="738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1560"/>
    <s v="music"/>
    <s v="indie rock"/>
    <x v="2100"/>
    <x v="2099"/>
    <x v="739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1561"/>
    <s v="music"/>
    <s v="indie rock"/>
    <x v="2101"/>
    <x v="2100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62"/>
    <s v="music"/>
    <s v="indie rock"/>
    <x v="2102"/>
    <x v="2101"/>
    <x v="1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1563"/>
    <s v="music"/>
    <s v="indie rock"/>
    <x v="2103"/>
    <x v="2102"/>
    <x v="18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138"/>
    <s v="music"/>
    <s v="indie rock"/>
    <x v="2104"/>
    <x v="2103"/>
    <x v="74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564"/>
    <s v="music"/>
    <s v="indie rock"/>
    <x v="2105"/>
    <x v="2104"/>
    <x v="741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1565"/>
    <s v="music"/>
    <s v="indie rock"/>
    <x v="2106"/>
    <x v="2105"/>
    <x v="1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1566"/>
    <s v="music"/>
    <s v="indie rock"/>
    <x v="2107"/>
    <x v="2106"/>
    <x v="80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1567"/>
    <s v="music"/>
    <s v="indie rock"/>
    <x v="2108"/>
    <x v="2107"/>
    <x v="742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1568"/>
    <s v="music"/>
    <s v="indie rock"/>
    <x v="2109"/>
    <x v="2108"/>
    <x v="1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1569"/>
    <s v="music"/>
    <s v="indie rock"/>
    <x v="2110"/>
    <x v="2109"/>
    <x v="743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1570"/>
    <s v="music"/>
    <s v="indie rock"/>
    <x v="2111"/>
    <x v="2110"/>
    <x v="74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s v="music"/>
    <s v="indie rock"/>
    <x v="2112"/>
    <x v="2111"/>
    <x v="60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1571"/>
    <s v="music"/>
    <s v="indie rock"/>
    <x v="2113"/>
    <x v="2112"/>
    <x v="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1572"/>
    <s v="music"/>
    <s v="indie rock"/>
    <x v="2114"/>
    <x v="2113"/>
    <x v="745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1573"/>
    <s v="music"/>
    <s v="indie rock"/>
    <x v="2115"/>
    <x v="2114"/>
    <x v="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1574"/>
    <s v="music"/>
    <s v="indie rock"/>
    <x v="2116"/>
    <x v="2115"/>
    <x v="507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1575"/>
    <s v="music"/>
    <s v="indie rock"/>
    <x v="2117"/>
    <x v="2116"/>
    <x v="746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1576"/>
    <s v="music"/>
    <s v="indie rock"/>
    <x v="2118"/>
    <x v="2117"/>
    <x v="1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1577"/>
    <s v="music"/>
    <s v="indie rock"/>
    <x v="2119"/>
    <x v="2118"/>
    <x v="1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1578"/>
    <s v="music"/>
    <s v="indie rock"/>
    <x v="2120"/>
    <x v="2119"/>
    <x v="535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1579"/>
    <s v="games"/>
    <s v="video games"/>
    <x v="2121"/>
    <x v="2120"/>
    <x v="1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1580"/>
    <s v="games"/>
    <s v="video games"/>
    <x v="2122"/>
    <x v="2121"/>
    <x v="1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s v="games"/>
    <s v="video games"/>
    <x v="2123"/>
    <x v="2122"/>
    <x v="74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1581"/>
    <s v="games"/>
    <s v="video games"/>
    <x v="2124"/>
    <x v="2123"/>
    <x v="748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1582"/>
    <s v="games"/>
    <s v="video games"/>
    <x v="2125"/>
    <x v="2124"/>
    <x v="1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144"/>
    <s v="games"/>
    <s v="video games"/>
    <x v="2126"/>
    <x v="2125"/>
    <x v="1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1583"/>
    <s v="games"/>
    <s v="video games"/>
    <x v="2127"/>
    <x v="2126"/>
    <x v="20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384"/>
    <s v="games"/>
    <s v="video games"/>
    <x v="2128"/>
    <x v="2127"/>
    <x v="14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1584"/>
    <s v="games"/>
    <s v="video games"/>
    <x v="2129"/>
    <x v="2128"/>
    <x v="1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1241"/>
    <s v="games"/>
    <s v="video games"/>
    <x v="2130"/>
    <x v="2129"/>
    <x v="6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85"/>
    <s v="games"/>
    <s v="video games"/>
    <x v="2131"/>
    <x v="2130"/>
    <x v="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1586"/>
    <s v="games"/>
    <s v="video games"/>
    <x v="2132"/>
    <x v="2131"/>
    <x v="1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1587"/>
    <s v="games"/>
    <s v="video games"/>
    <x v="2133"/>
    <x v="2132"/>
    <x v="749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1588"/>
    <s v="games"/>
    <s v="video games"/>
    <x v="2134"/>
    <x v="2133"/>
    <x v="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1589"/>
    <s v="games"/>
    <s v="video games"/>
    <x v="2135"/>
    <x v="2134"/>
    <x v="1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1590"/>
    <s v="games"/>
    <s v="video games"/>
    <x v="2136"/>
    <x v="2135"/>
    <x v="1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1591"/>
    <s v="games"/>
    <s v="video games"/>
    <x v="2137"/>
    <x v="2136"/>
    <x v="1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1592"/>
    <s v="games"/>
    <s v="video games"/>
    <x v="2138"/>
    <x v="2137"/>
    <x v="13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1593"/>
    <s v="games"/>
    <s v="video games"/>
    <x v="2139"/>
    <x v="2138"/>
    <x v="1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1594"/>
    <s v="games"/>
    <s v="video games"/>
    <x v="2140"/>
    <x v="2139"/>
    <x v="1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s v="games"/>
    <s v="video games"/>
    <x v="2141"/>
    <x v="2140"/>
    <x v="18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1595"/>
    <s v="games"/>
    <s v="video games"/>
    <x v="2142"/>
    <x v="2141"/>
    <x v="272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834"/>
    <s v="games"/>
    <s v="video games"/>
    <x v="2143"/>
    <x v="2142"/>
    <x v="75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1596"/>
    <s v="games"/>
    <s v="video games"/>
    <x v="2144"/>
    <x v="2143"/>
    <x v="429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1597"/>
    <s v="games"/>
    <s v="video games"/>
    <x v="2145"/>
    <x v="2144"/>
    <x v="13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120"/>
    <s v="games"/>
    <s v="video games"/>
    <x v="2146"/>
    <x v="2145"/>
    <x v="6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1598"/>
    <s v="games"/>
    <s v="video games"/>
    <x v="2147"/>
    <x v="2146"/>
    <x v="409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s v="games"/>
    <s v="video games"/>
    <x v="2148"/>
    <x v="2147"/>
    <x v="23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s v="games"/>
    <s v="video games"/>
    <x v="2149"/>
    <x v="2148"/>
    <x v="751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1599"/>
    <s v="games"/>
    <s v="video games"/>
    <x v="2150"/>
    <x v="2149"/>
    <x v="1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1584"/>
    <s v="games"/>
    <s v="video games"/>
    <x v="2151"/>
    <x v="2150"/>
    <x v="1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385"/>
    <s v="games"/>
    <s v="video games"/>
    <x v="2152"/>
    <x v="2151"/>
    <x v="23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439"/>
    <s v="games"/>
    <s v="video games"/>
    <x v="2153"/>
    <x v="2152"/>
    <x v="752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120"/>
    <s v="games"/>
    <s v="video games"/>
    <x v="2154"/>
    <x v="2153"/>
    <x v="52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1581"/>
    <s v="games"/>
    <s v="video games"/>
    <x v="2155"/>
    <x v="2154"/>
    <x v="70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1600"/>
    <s v="games"/>
    <s v="video games"/>
    <x v="2156"/>
    <x v="2155"/>
    <x v="2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1601"/>
    <s v="games"/>
    <s v="video games"/>
    <x v="2157"/>
    <x v="2156"/>
    <x v="753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1602"/>
    <s v="games"/>
    <s v="video games"/>
    <x v="2158"/>
    <x v="2157"/>
    <x v="2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31"/>
    <s v="games"/>
    <s v="video games"/>
    <x v="2159"/>
    <x v="2158"/>
    <x v="1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1603"/>
    <s v="games"/>
    <s v="video games"/>
    <x v="2160"/>
    <x v="2159"/>
    <x v="1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1604"/>
    <s v="music"/>
    <s v="rock"/>
    <x v="2161"/>
    <x v="2160"/>
    <x v="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1605"/>
    <s v="music"/>
    <s v="rock"/>
    <x v="2162"/>
    <x v="2161"/>
    <x v="105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1606"/>
    <s v="music"/>
    <s v="rock"/>
    <x v="2163"/>
    <x v="2162"/>
    <x v="754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1607"/>
    <s v="music"/>
    <s v="rock"/>
    <x v="2164"/>
    <x v="2163"/>
    <x v="755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1608"/>
    <s v="music"/>
    <s v="rock"/>
    <x v="2165"/>
    <x v="2164"/>
    <x v="23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1609"/>
    <s v="music"/>
    <s v="rock"/>
    <x v="2166"/>
    <x v="2165"/>
    <x v="125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81"/>
    <s v="music"/>
    <s v="rock"/>
    <x v="2167"/>
    <x v="2166"/>
    <x v="60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1610"/>
    <s v="music"/>
    <s v="rock"/>
    <x v="2168"/>
    <x v="2167"/>
    <x v="756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611"/>
    <s v="music"/>
    <s v="rock"/>
    <x v="2169"/>
    <x v="2168"/>
    <x v="757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1612"/>
    <s v="music"/>
    <s v="rock"/>
    <x v="2170"/>
    <x v="2169"/>
    <x v="4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1613"/>
    <s v="music"/>
    <s v="rock"/>
    <x v="2171"/>
    <x v="2170"/>
    <x v="758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26"/>
    <s v="music"/>
    <s v="rock"/>
    <x v="2172"/>
    <x v="2171"/>
    <x v="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1614"/>
    <s v="music"/>
    <s v="rock"/>
    <x v="2173"/>
    <x v="2172"/>
    <x v="759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1615"/>
    <s v="music"/>
    <s v="rock"/>
    <x v="2174"/>
    <x v="2173"/>
    <x v="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616"/>
    <s v="music"/>
    <s v="rock"/>
    <x v="2175"/>
    <x v="2174"/>
    <x v="408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1617"/>
    <s v="music"/>
    <s v="rock"/>
    <x v="2176"/>
    <x v="2175"/>
    <x v="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1618"/>
    <s v="music"/>
    <s v="rock"/>
    <x v="2177"/>
    <x v="2176"/>
    <x v="3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1619"/>
    <s v="music"/>
    <s v="rock"/>
    <x v="2178"/>
    <x v="2177"/>
    <x v="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1620"/>
    <s v="music"/>
    <s v="rock"/>
    <x v="2179"/>
    <x v="2178"/>
    <x v="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1621"/>
    <s v="music"/>
    <s v="rock"/>
    <x v="2180"/>
    <x v="2179"/>
    <x v="389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1622"/>
    <s v="games"/>
    <s v="tabletop games"/>
    <x v="2181"/>
    <x v="2180"/>
    <x v="60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1623"/>
    <s v="games"/>
    <s v="tabletop games"/>
    <x v="2182"/>
    <x v="2181"/>
    <x v="6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1624"/>
    <s v="games"/>
    <s v="tabletop games"/>
    <x v="2183"/>
    <x v="2182"/>
    <x v="76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1625"/>
    <s v="games"/>
    <s v="tabletop games"/>
    <x v="2184"/>
    <x v="2183"/>
    <x v="761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1626"/>
    <s v="games"/>
    <s v="tabletop games"/>
    <x v="2185"/>
    <x v="2184"/>
    <x v="4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1627"/>
    <s v="games"/>
    <s v="tabletop games"/>
    <x v="2186"/>
    <x v="2185"/>
    <x v="76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1628"/>
    <s v="games"/>
    <s v="tabletop games"/>
    <x v="2187"/>
    <x v="2186"/>
    <x v="763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1629"/>
    <s v="games"/>
    <s v="tabletop games"/>
    <x v="2188"/>
    <x v="2187"/>
    <x v="764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1630"/>
    <s v="games"/>
    <s v="tabletop games"/>
    <x v="2189"/>
    <x v="2188"/>
    <x v="765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1631"/>
    <s v="games"/>
    <s v="tabletop games"/>
    <x v="2190"/>
    <x v="2189"/>
    <x v="766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1632"/>
    <s v="games"/>
    <s v="tabletop games"/>
    <x v="2191"/>
    <x v="2190"/>
    <x v="635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1633"/>
    <s v="games"/>
    <s v="tabletop games"/>
    <x v="2192"/>
    <x v="2191"/>
    <x v="767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1634"/>
    <s v="games"/>
    <s v="tabletop games"/>
    <x v="2193"/>
    <x v="2192"/>
    <x v="768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1635"/>
    <s v="games"/>
    <s v="tabletop games"/>
    <x v="2194"/>
    <x v="2193"/>
    <x v="23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1636"/>
    <s v="games"/>
    <s v="tabletop games"/>
    <x v="2195"/>
    <x v="2194"/>
    <x v="1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1637"/>
    <s v="games"/>
    <s v="tabletop games"/>
    <x v="2196"/>
    <x v="2195"/>
    <x v="769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1638"/>
    <s v="games"/>
    <s v="tabletop games"/>
    <x v="2197"/>
    <x v="2196"/>
    <x v="1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1639"/>
    <s v="games"/>
    <s v="tabletop games"/>
    <x v="2198"/>
    <x v="2197"/>
    <x v="13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1640"/>
    <s v="games"/>
    <s v="tabletop games"/>
    <x v="2199"/>
    <x v="2198"/>
    <x v="1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1641"/>
    <s v="games"/>
    <s v="tabletop games"/>
    <x v="2200"/>
    <x v="2199"/>
    <x v="77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1642"/>
    <s v="music"/>
    <s v="electronic music"/>
    <x v="2201"/>
    <x v="2200"/>
    <x v="60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1643"/>
    <s v="music"/>
    <s v="electronic music"/>
    <x v="2202"/>
    <x v="2201"/>
    <x v="1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1644"/>
    <s v="music"/>
    <s v="electronic music"/>
    <x v="2203"/>
    <x v="2202"/>
    <x v="1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1645"/>
    <s v="music"/>
    <s v="electronic music"/>
    <x v="2204"/>
    <x v="2203"/>
    <x v="1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312"/>
    <s v="music"/>
    <s v="electronic music"/>
    <x v="2205"/>
    <x v="2204"/>
    <x v="1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1646"/>
    <s v="music"/>
    <s v="electronic music"/>
    <x v="2206"/>
    <x v="2205"/>
    <x v="19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647"/>
    <s v="music"/>
    <s v="electronic music"/>
    <x v="2207"/>
    <x v="2206"/>
    <x v="1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1648"/>
    <s v="music"/>
    <s v="electronic music"/>
    <x v="2208"/>
    <x v="2207"/>
    <x v="771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1649"/>
    <s v="music"/>
    <s v="electronic music"/>
    <x v="2209"/>
    <x v="2208"/>
    <x v="772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1650"/>
    <s v="music"/>
    <s v="electronic music"/>
    <x v="2210"/>
    <x v="2209"/>
    <x v="773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610"/>
    <s v="music"/>
    <s v="electronic music"/>
    <x v="2211"/>
    <x v="2210"/>
    <x v="774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1651"/>
    <s v="music"/>
    <s v="electronic music"/>
    <x v="2212"/>
    <x v="2211"/>
    <x v="77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s v="music"/>
    <s v="electronic music"/>
    <x v="2213"/>
    <x v="2212"/>
    <x v="1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1652"/>
    <s v="music"/>
    <s v="electronic music"/>
    <x v="2214"/>
    <x v="2213"/>
    <x v="1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1653"/>
    <s v="music"/>
    <s v="electronic music"/>
    <x v="2215"/>
    <x v="2214"/>
    <x v="776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1654"/>
    <s v="music"/>
    <s v="electronic music"/>
    <x v="2216"/>
    <x v="2215"/>
    <x v="60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1655"/>
    <s v="music"/>
    <s v="electronic music"/>
    <x v="2217"/>
    <x v="2216"/>
    <x v="777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1656"/>
    <s v="music"/>
    <s v="electronic music"/>
    <x v="2218"/>
    <x v="2217"/>
    <x v="778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1657"/>
    <s v="music"/>
    <s v="electronic music"/>
    <x v="2219"/>
    <x v="2218"/>
    <x v="1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1658"/>
    <s v="music"/>
    <s v="electronic music"/>
    <x v="2220"/>
    <x v="2219"/>
    <x v="1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1659"/>
    <s v="games"/>
    <s v="tabletop games"/>
    <x v="2221"/>
    <x v="2220"/>
    <x v="779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1660"/>
    <s v="games"/>
    <s v="tabletop games"/>
    <x v="2222"/>
    <x v="2221"/>
    <x v="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1661"/>
    <s v="games"/>
    <s v="tabletop games"/>
    <x v="2223"/>
    <x v="2222"/>
    <x v="1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1662"/>
    <s v="games"/>
    <s v="tabletop games"/>
    <x v="2224"/>
    <x v="2223"/>
    <x v="78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1663"/>
    <s v="games"/>
    <s v="tabletop games"/>
    <x v="2225"/>
    <x v="2224"/>
    <x v="1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1664"/>
    <s v="games"/>
    <s v="tabletop games"/>
    <x v="2226"/>
    <x v="2225"/>
    <x v="781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1665"/>
    <s v="games"/>
    <s v="tabletop games"/>
    <x v="2227"/>
    <x v="2226"/>
    <x v="18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1666"/>
    <s v="games"/>
    <s v="tabletop games"/>
    <x v="2228"/>
    <x v="2227"/>
    <x v="1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1667"/>
    <s v="games"/>
    <s v="tabletop games"/>
    <x v="2229"/>
    <x v="2228"/>
    <x v="78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1668"/>
    <s v="games"/>
    <s v="tabletop games"/>
    <x v="2230"/>
    <x v="2229"/>
    <x v="1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1669"/>
    <s v="games"/>
    <s v="tabletop games"/>
    <x v="2231"/>
    <x v="2230"/>
    <x v="783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1670"/>
    <s v="games"/>
    <s v="tabletop games"/>
    <x v="2232"/>
    <x v="2231"/>
    <x v="784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1671"/>
    <s v="games"/>
    <s v="tabletop games"/>
    <x v="2233"/>
    <x v="2232"/>
    <x v="785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72"/>
    <s v="games"/>
    <s v="tabletop games"/>
    <x v="2234"/>
    <x v="2233"/>
    <x v="1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1673"/>
    <s v="games"/>
    <s v="tabletop games"/>
    <x v="2235"/>
    <x v="2234"/>
    <x v="207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1674"/>
    <s v="games"/>
    <s v="tabletop games"/>
    <x v="2236"/>
    <x v="2235"/>
    <x v="1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1675"/>
    <s v="games"/>
    <s v="tabletop games"/>
    <x v="2237"/>
    <x v="2236"/>
    <x v="78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1676"/>
    <s v="games"/>
    <s v="tabletop games"/>
    <x v="2238"/>
    <x v="2237"/>
    <x v="1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1677"/>
    <s v="games"/>
    <s v="tabletop games"/>
    <x v="2239"/>
    <x v="2238"/>
    <x v="787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1678"/>
    <s v="games"/>
    <s v="tabletop games"/>
    <x v="2240"/>
    <x v="2239"/>
    <x v="1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1679"/>
    <s v="games"/>
    <s v="tabletop games"/>
    <x v="2241"/>
    <x v="2240"/>
    <x v="1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1680"/>
    <s v="games"/>
    <s v="tabletop games"/>
    <x v="2242"/>
    <x v="2241"/>
    <x v="788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81"/>
    <s v="games"/>
    <s v="tabletop games"/>
    <x v="2243"/>
    <x v="2242"/>
    <x v="789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1682"/>
    <s v="games"/>
    <s v="tabletop games"/>
    <x v="2244"/>
    <x v="2243"/>
    <x v="79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1683"/>
    <s v="games"/>
    <s v="tabletop games"/>
    <x v="2245"/>
    <x v="2244"/>
    <x v="791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1684"/>
    <s v="games"/>
    <s v="tabletop games"/>
    <x v="2246"/>
    <x v="2245"/>
    <x v="1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1685"/>
    <s v="games"/>
    <s v="tabletop games"/>
    <x v="2247"/>
    <x v="2246"/>
    <x v="60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1686"/>
    <s v="games"/>
    <s v="tabletop games"/>
    <x v="2248"/>
    <x v="2247"/>
    <x v="1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1687"/>
    <s v="games"/>
    <s v="tabletop games"/>
    <x v="2249"/>
    <x v="2248"/>
    <x v="70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1688"/>
    <s v="games"/>
    <s v="tabletop games"/>
    <x v="2250"/>
    <x v="2249"/>
    <x v="1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1689"/>
    <s v="games"/>
    <s v="tabletop games"/>
    <x v="2251"/>
    <x v="2250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1690"/>
    <s v="games"/>
    <s v="tabletop games"/>
    <x v="2252"/>
    <x v="2251"/>
    <x v="21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1691"/>
    <s v="games"/>
    <s v="tabletop games"/>
    <x v="2253"/>
    <x v="2252"/>
    <x v="13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1692"/>
    <s v="games"/>
    <s v="tabletop games"/>
    <x v="2254"/>
    <x v="2253"/>
    <x v="40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1693"/>
    <s v="games"/>
    <s v="tabletop games"/>
    <x v="2255"/>
    <x v="2254"/>
    <x v="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1694"/>
    <s v="games"/>
    <s v="tabletop games"/>
    <x v="2256"/>
    <x v="2255"/>
    <x v="60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1695"/>
    <s v="games"/>
    <s v="tabletop games"/>
    <x v="2257"/>
    <x v="2256"/>
    <x v="79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1696"/>
    <s v="games"/>
    <s v="tabletop games"/>
    <x v="2258"/>
    <x v="2257"/>
    <x v="1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1697"/>
    <s v="games"/>
    <s v="tabletop games"/>
    <x v="2259"/>
    <x v="2258"/>
    <x v="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1698"/>
    <s v="games"/>
    <s v="tabletop games"/>
    <x v="2260"/>
    <x v="2259"/>
    <x v="7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1699"/>
    <s v="games"/>
    <s v="tabletop games"/>
    <x v="2261"/>
    <x v="2260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1700"/>
    <s v="games"/>
    <s v="tabletop games"/>
    <x v="2262"/>
    <x v="2261"/>
    <x v="793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1701"/>
    <s v="games"/>
    <s v="tabletop games"/>
    <x v="2263"/>
    <x v="2262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1702"/>
    <s v="games"/>
    <s v="tabletop games"/>
    <x v="2264"/>
    <x v="2263"/>
    <x v="794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1703"/>
    <s v="games"/>
    <s v="tabletop games"/>
    <x v="2265"/>
    <x v="2264"/>
    <x v="408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1704"/>
    <s v="games"/>
    <s v="tabletop games"/>
    <x v="2266"/>
    <x v="2265"/>
    <x v="795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1705"/>
    <s v="games"/>
    <s v="tabletop games"/>
    <x v="2267"/>
    <x v="2266"/>
    <x v="79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1706"/>
    <s v="games"/>
    <s v="tabletop games"/>
    <x v="2268"/>
    <x v="2267"/>
    <x v="1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1707"/>
    <s v="games"/>
    <s v="tabletop games"/>
    <x v="2269"/>
    <x v="2268"/>
    <x v="797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1708"/>
    <s v="games"/>
    <s v="tabletop games"/>
    <x v="2270"/>
    <x v="2269"/>
    <x v="798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1709"/>
    <s v="games"/>
    <s v="tabletop games"/>
    <x v="2271"/>
    <x v="2270"/>
    <x v="1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1710"/>
    <s v="games"/>
    <s v="tabletop games"/>
    <x v="2272"/>
    <x v="2271"/>
    <x v="1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1711"/>
    <s v="games"/>
    <s v="tabletop games"/>
    <x v="2273"/>
    <x v="2272"/>
    <x v="799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1712"/>
    <s v="games"/>
    <s v="tabletop games"/>
    <x v="2274"/>
    <x v="2273"/>
    <x v="1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1713"/>
    <s v="games"/>
    <s v="tabletop games"/>
    <x v="2275"/>
    <x v="2274"/>
    <x v="1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1714"/>
    <s v="games"/>
    <s v="tabletop games"/>
    <x v="2276"/>
    <x v="2275"/>
    <x v="1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1715"/>
    <s v="games"/>
    <s v="tabletop games"/>
    <x v="2277"/>
    <x v="2276"/>
    <x v="1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1716"/>
    <s v="games"/>
    <s v="tabletop games"/>
    <x v="2278"/>
    <x v="2277"/>
    <x v="8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1717"/>
    <s v="games"/>
    <s v="tabletop games"/>
    <x v="2279"/>
    <x v="2278"/>
    <x v="801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1718"/>
    <s v="games"/>
    <s v="tabletop games"/>
    <x v="2280"/>
    <x v="2279"/>
    <x v="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719"/>
    <s v="music"/>
    <s v="rock"/>
    <x v="2281"/>
    <x v="2280"/>
    <x v="802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1720"/>
    <s v="music"/>
    <s v="rock"/>
    <x v="2282"/>
    <x v="2281"/>
    <x v="14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1721"/>
    <s v="music"/>
    <s v="rock"/>
    <x v="2283"/>
    <x v="2282"/>
    <x v="130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1722"/>
    <s v="music"/>
    <s v="rock"/>
    <x v="2284"/>
    <x v="2283"/>
    <x v="803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1723"/>
    <s v="music"/>
    <s v="rock"/>
    <x v="2285"/>
    <x v="2284"/>
    <x v="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1724"/>
    <s v="music"/>
    <s v="rock"/>
    <x v="2286"/>
    <x v="2285"/>
    <x v="804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1725"/>
    <s v="music"/>
    <s v="rock"/>
    <x v="2287"/>
    <x v="2286"/>
    <x v="32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1726"/>
    <s v="music"/>
    <s v="rock"/>
    <x v="2288"/>
    <x v="2287"/>
    <x v="805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1727"/>
    <s v="music"/>
    <s v="rock"/>
    <x v="2289"/>
    <x v="2288"/>
    <x v="806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1728"/>
    <s v="music"/>
    <s v="rock"/>
    <x v="2290"/>
    <x v="2289"/>
    <x v="807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1729"/>
    <s v="music"/>
    <s v="rock"/>
    <x v="2291"/>
    <x v="2290"/>
    <x v="808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1730"/>
    <s v="music"/>
    <s v="rock"/>
    <x v="2292"/>
    <x v="2291"/>
    <x v="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1731"/>
    <s v="music"/>
    <s v="rock"/>
    <x v="2293"/>
    <x v="2292"/>
    <x v="809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1732"/>
    <s v="music"/>
    <s v="rock"/>
    <x v="2294"/>
    <x v="2293"/>
    <x v="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1733"/>
    <s v="music"/>
    <s v="rock"/>
    <x v="2295"/>
    <x v="2294"/>
    <x v="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1734"/>
    <s v="music"/>
    <s v="rock"/>
    <x v="2296"/>
    <x v="2295"/>
    <x v="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1735"/>
    <s v="music"/>
    <s v="rock"/>
    <x v="2297"/>
    <x v="2296"/>
    <x v="81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1736"/>
    <s v="music"/>
    <s v="rock"/>
    <x v="2298"/>
    <x v="2297"/>
    <x v="70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1737"/>
    <s v="music"/>
    <s v="rock"/>
    <x v="2299"/>
    <x v="2298"/>
    <x v="2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1738"/>
    <s v="music"/>
    <s v="rock"/>
    <x v="2300"/>
    <x v="2299"/>
    <x v="60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1739"/>
    <s v="music"/>
    <s v="indie rock"/>
    <x v="2301"/>
    <x v="2300"/>
    <x v="1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1740"/>
    <s v="music"/>
    <s v="indie rock"/>
    <x v="2302"/>
    <x v="2301"/>
    <x v="811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1741"/>
    <s v="music"/>
    <s v="indie rock"/>
    <x v="2303"/>
    <x v="2302"/>
    <x v="198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1742"/>
    <s v="music"/>
    <s v="indie rock"/>
    <x v="2304"/>
    <x v="1254"/>
    <x v="812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1743"/>
    <s v="music"/>
    <s v="indie rock"/>
    <x v="2305"/>
    <x v="2303"/>
    <x v="813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1744"/>
    <s v="music"/>
    <s v="indie rock"/>
    <x v="2306"/>
    <x v="2304"/>
    <x v="1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1745"/>
    <s v="music"/>
    <s v="indie rock"/>
    <x v="2307"/>
    <x v="2305"/>
    <x v="8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1746"/>
    <s v="music"/>
    <s v="indie rock"/>
    <x v="2308"/>
    <x v="2306"/>
    <x v="815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1747"/>
    <s v="music"/>
    <s v="indie rock"/>
    <x v="2309"/>
    <x v="2307"/>
    <x v="6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1748"/>
    <s v="music"/>
    <s v="indie rock"/>
    <x v="2310"/>
    <x v="2308"/>
    <x v="70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1749"/>
    <s v="music"/>
    <s v="indie rock"/>
    <x v="2311"/>
    <x v="2309"/>
    <x v="1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1750"/>
    <s v="music"/>
    <s v="indie rock"/>
    <x v="2312"/>
    <x v="2310"/>
    <x v="816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1751"/>
    <s v="music"/>
    <s v="indie rock"/>
    <x v="2313"/>
    <x v="2311"/>
    <x v="1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1752"/>
    <s v="music"/>
    <s v="indie rock"/>
    <x v="2314"/>
    <x v="2312"/>
    <x v="1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1753"/>
    <s v="music"/>
    <s v="indie rock"/>
    <x v="2315"/>
    <x v="2313"/>
    <x v="1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1754"/>
    <s v="music"/>
    <s v="indie rock"/>
    <x v="2316"/>
    <x v="2314"/>
    <x v="817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755"/>
    <s v="music"/>
    <s v="indie rock"/>
    <x v="2317"/>
    <x v="2315"/>
    <x v="818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1756"/>
    <s v="music"/>
    <s v="indie rock"/>
    <x v="2318"/>
    <x v="2316"/>
    <x v="819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1757"/>
    <s v="music"/>
    <s v="indie rock"/>
    <x v="2319"/>
    <x v="2317"/>
    <x v="1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1758"/>
    <s v="music"/>
    <s v="indie rock"/>
    <x v="2320"/>
    <x v="2318"/>
    <x v="82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1759"/>
    <s v="food"/>
    <s v="small batch"/>
    <x v="2321"/>
    <x v="2319"/>
    <x v="2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1241"/>
    <s v="food"/>
    <s v="small batch"/>
    <x v="2322"/>
    <x v="2320"/>
    <x v="2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80"/>
    <s v="food"/>
    <s v="small batch"/>
    <x v="2323"/>
    <x v="2321"/>
    <x v="408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1760"/>
    <s v="food"/>
    <s v="small batch"/>
    <x v="2324"/>
    <x v="2322"/>
    <x v="2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761"/>
    <s v="food"/>
    <s v="small batch"/>
    <x v="2325"/>
    <x v="2323"/>
    <x v="70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1762"/>
    <s v="food"/>
    <s v="small batch"/>
    <x v="2326"/>
    <x v="2324"/>
    <x v="821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1763"/>
    <s v="food"/>
    <s v="small batch"/>
    <x v="2327"/>
    <x v="2325"/>
    <x v="6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1764"/>
    <s v="food"/>
    <s v="small batch"/>
    <x v="2328"/>
    <x v="2326"/>
    <x v="1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1765"/>
    <s v="food"/>
    <s v="small batch"/>
    <x v="2329"/>
    <x v="2327"/>
    <x v="1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1766"/>
    <s v="food"/>
    <s v="small batch"/>
    <x v="2330"/>
    <x v="2328"/>
    <x v="822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1767"/>
    <s v="food"/>
    <s v="small batch"/>
    <x v="2331"/>
    <x v="2329"/>
    <x v="1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1768"/>
    <s v="food"/>
    <s v="small batch"/>
    <x v="2332"/>
    <x v="2330"/>
    <x v="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1769"/>
    <s v="food"/>
    <s v="small batch"/>
    <x v="2333"/>
    <x v="2331"/>
    <x v="82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1770"/>
    <s v="food"/>
    <s v="small batch"/>
    <x v="2334"/>
    <x v="2332"/>
    <x v="824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1771"/>
    <s v="food"/>
    <s v="small batch"/>
    <x v="2335"/>
    <x v="2333"/>
    <x v="1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1772"/>
    <s v="food"/>
    <s v="small batch"/>
    <x v="2336"/>
    <x v="2334"/>
    <x v="4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1773"/>
    <s v="food"/>
    <s v="small batch"/>
    <x v="2337"/>
    <x v="2335"/>
    <x v="1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1774"/>
    <s v="food"/>
    <s v="small batch"/>
    <x v="2338"/>
    <x v="2336"/>
    <x v="1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1775"/>
    <s v="food"/>
    <s v="small batch"/>
    <x v="2339"/>
    <x v="2337"/>
    <x v="825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1776"/>
    <s v="food"/>
    <s v="small batch"/>
    <x v="2340"/>
    <x v="2338"/>
    <x v="1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s v="technology"/>
    <s v="web"/>
    <x v="2341"/>
    <x v="2339"/>
    <x v="1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s v="technology"/>
    <s v="web"/>
    <x v="2342"/>
    <x v="2340"/>
    <x v="826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8"/>
    <s v="technology"/>
    <s v="web"/>
    <x v="2343"/>
    <x v="2341"/>
    <x v="82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120"/>
    <s v="technology"/>
    <s v="web"/>
    <x v="2344"/>
    <x v="2342"/>
    <x v="1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s v="technology"/>
    <s v="web"/>
    <x v="2345"/>
    <x v="2343"/>
    <x v="828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31"/>
    <s v="technology"/>
    <s v="web"/>
    <x v="2346"/>
    <x v="2344"/>
    <x v="2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"/>
    <s v="technology"/>
    <s v="web"/>
    <x v="2347"/>
    <x v="2345"/>
    <x v="1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1237"/>
    <s v="technology"/>
    <s v="web"/>
    <x v="2348"/>
    <x v="2346"/>
    <x v="14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s v="technology"/>
    <s v="web"/>
    <x v="2349"/>
    <x v="2347"/>
    <x v="255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s v="technology"/>
    <s v="web"/>
    <x v="2350"/>
    <x v="2348"/>
    <x v="1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1777"/>
    <s v="technology"/>
    <s v="web"/>
    <x v="2351"/>
    <x v="2349"/>
    <x v="1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s v="technology"/>
    <s v="web"/>
    <x v="2352"/>
    <x v="2350"/>
    <x v="14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s v="technology"/>
    <s v="web"/>
    <x v="2353"/>
    <x v="2351"/>
    <x v="635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384"/>
    <s v="technology"/>
    <s v="web"/>
    <x v="2354"/>
    <x v="2352"/>
    <x v="14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446"/>
    <s v="technology"/>
    <s v="web"/>
    <x v="2355"/>
    <x v="2353"/>
    <x v="1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s v="technology"/>
    <s v="web"/>
    <x v="2356"/>
    <x v="2354"/>
    <x v="1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s v="technology"/>
    <s v="web"/>
    <x v="2357"/>
    <x v="2355"/>
    <x v="1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s v="technology"/>
    <s v="web"/>
    <x v="2358"/>
    <x v="2356"/>
    <x v="829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1778"/>
    <s v="technology"/>
    <s v="web"/>
    <x v="2359"/>
    <x v="2357"/>
    <x v="1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453"/>
    <s v="technology"/>
    <s v="web"/>
    <x v="2360"/>
    <x v="2358"/>
    <x v="1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s v="technology"/>
    <s v="web"/>
    <x v="2361"/>
    <x v="2359"/>
    <x v="83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88"/>
    <s v="technology"/>
    <s v="web"/>
    <x v="2362"/>
    <x v="2360"/>
    <x v="1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s v="technology"/>
    <s v="web"/>
    <x v="2363"/>
    <x v="2361"/>
    <x v="2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s v="technology"/>
    <s v="web"/>
    <x v="2364"/>
    <x v="2362"/>
    <x v="261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s v="technology"/>
    <s v="web"/>
    <x v="2365"/>
    <x v="2363"/>
    <x v="831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1779"/>
    <s v="technology"/>
    <s v="web"/>
    <x v="2366"/>
    <x v="2364"/>
    <x v="1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1780"/>
    <s v="technology"/>
    <s v="web"/>
    <x v="2367"/>
    <x v="2365"/>
    <x v="130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73"/>
    <s v="technology"/>
    <s v="web"/>
    <x v="2368"/>
    <x v="2366"/>
    <x v="62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s v="technology"/>
    <s v="web"/>
    <x v="2369"/>
    <x v="2367"/>
    <x v="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442"/>
    <s v="technology"/>
    <s v="web"/>
    <x v="2370"/>
    <x v="2368"/>
    <x v="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s v="technology"/>
    <s v="web"/>
    <x v="2371"/>
    <x v="2369"/>
    <x v="1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180"/>
    <s v="technology"/>
    <s v="web"/>
    <x v="2372"/>
    <x v="2370"/>
    <x v="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73"/>
    <s v="technology"/>
    <s v="web"/>
    <x v="2373"/>
    <x v="2371"/>
    <x v="1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119"/>
    <s v="technology"/>
    <s v="web"/>
    <x v="2374"/>
    <x v="2372"/>
    <x v="1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s v="technology"/>
    <s v="web"/>
    <x v="2375"/>
    <x v="2373"/>
    <x v="1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1781"/>
    <s v="technology"/>
    <s v="web"/>
    <x v="2376"/>
    <x v="2374"/>
    <x v="1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s v="technology"/>
    <s v="web"/>
    <x v="2377"/>
    <x v="2375"/>
    <x v="18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s v="technology"/>
    <s v="web"/>
    <x v="2378"/>
    <x v="2376"/>
    <x v="255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s v="technology"/>
    <s v="web"/>
    <x v="2379"/>
    <x v="2377"/>
    <x v="2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1782"/>
    <s v="technology"/>
    <s v="web"/>
    <x v="2380"/>
    <x v="2378"/>
    <x v="1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1783"/>
    <s v="technology"/>
    <s v="web"/>
    <x v="2381"/>
    <x v="2379"/>
    <x v="1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839"/>
    <s v="technology"/>
    <s v="web"/>
    <x v="2382"/>
    <x v="2380"/>
    <x v="3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1784"/>
    <s v="technology"/>
    <s v="web"/>
    <x v="2383"/>
    <x v="2381"/>
    <x v="1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120"/>
    <s v="technology"/>
    <s v="web"/>
    <x v="2384"/>
    <x v="2382"/>
    <x v="18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1785"/>
    <s v="technology"/>
    <s v="web"/>
    <x v="2385"/>
    <x v="2383"/>
    <x v="1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s v="technology"/>
    <s v="web"/>
    <x v="2386"/>
    <x v="2384"/>
    <x v="1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1786"/>
    <s v="technology"/>
    <s v="web"/>
    <x v="2387"/>
    <x v="2385"/>
    <x v="2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1787"/>
    <s v="technology"/>
    <s v="web"/>
    <x v="2388"/>
    <x v="2386"/>
    <x v="832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180"/>
    <s v="technology"/>
    <s v="web"/>
    <x v="2389"/>
    <x v="2387"/>
    <x v="833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s v="technology"/>
    <s v="web"/>
    <x v="2390"/>
    <x v="2388"/>
    <x v="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384"/>
    <s v="technology"/>
    <s v="web"/>
    <x v="2391"/>
    <x v="2389"/>
    <x v="20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s v="technology"/>
    <s v="web"/>
    <x v="2392"/>
    <x v="2390"/>
    <x v="1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73"/>
    <s v="technology"/>
    <s v="web"/>
    <x v="2393"/>
    <x v="2391"/>
    <x v="1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1788"/>
    <s v="technology"/>
    <s v="web"/>
    <x v="2394"/>
    <x v="2392"/>
    <x v="1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s v="technology"/>
    <s v="web"/>
    <x v="2395"/>
    <x v="2393"/>
    <x v="834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119"/>
    <s v="technology"/>
    <s v="web"/>
    <x v="2396"/>
    <x v="2394"/>
    <x v="1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s v="technology"/>
    <s v="web"/>
    <x v="2397"/>
    <x v="2395"/>
    <x v="1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s v="technology"/>
    <s v="web"/>
    <x v="2398"/>
    <x v="2396"/>
    <x v="1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s v="technology"/>
    <s v="web"/>
    <x v="2399"/>
    <x v="2397"/>
    <x v="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s v="technology"/>
    <s v="web"/>
    <x v="2400"/>
    <x v="2398"/>
    <x v="1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1789"/>
    <s v="food"/>
    <s v="food trucks"/>
    <x v="2401"/>
    <x v="2399"/>
    <x v="14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368"/>
    <s v="food"/>
    <s v="food trucks"/>
    <x v="2402"/>
    <x v="2400"/>
    <x v="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1790"/>
    <s v="food"/>
    <s v="food trucks"/>
    <x v="2403"/>
    <x v="2401"/>
    <x v="130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s v="food"/>
    <s v="food trucks"/>
    <x v="2404"/>
    <x v="2402"/>
    <x v="1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1791"/>
    <s v="food"/>
    <s v="food trucks"/>
    <x v="2405"/>
    <x v="2403"/>
    <x v="32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1792"/>
    <s v="food"/>
    <s v="food trucks"/>
    <x v="2406"/>
    <x v="2404"/>
    <x v="4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1793"/>
    <s v="food"/>
    <s v="food trucks"/>
    <x v="2407"/>
    <x v="2405"/>
    <x v="835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"/>
    <s v="food"/>
    <s v="food trucks"/>
    <x v="2408"/>
    <x v="2406"/>
    <x v="18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474"/>
    <s v="food"/>
    <s v="food trucks"/>
    <x v="2409"/>
    <x v="2407"/>
    <x v="1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s v="food"/>
    <s v="food trucks"/>
    <x v="2410"/>
    <x v="2408"/>
    <x v="1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690"/>
    <s v="food"/>
    <s v="food trucks"/>
    <x v="2411"/>
    <x v="2409"/>
    <x v="1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s v="food"/>
    <s v="food trucks"/>
    <x v="2412"/>
    <x v="2410"/>
    <x v="7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1585"/>
    <s v="food"/>
    <s v="food trucks"/>
    <x v="2413"/>
    <x v="2411"/>
    <x v="836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1794"/>
    <s v="food"/>
    <s v="food trucks"/>
    <x v="2414"/>
    <x v="2412"/>
    <x v="837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1795"/>
    <s v="food"/>
    <s v="food trucks"/>
    <x v="2415"/>
    <x v="2413"/>
    <x v="1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144"/>
    <s v="food"/>
    <s v="food trucks"/>
    <x v="2416"/>
    <x v="2414"/>
    <x v="838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s v="food"/>
    <s v="food trucks"/>
    <x v="2417"/>
    <x v="2415"/>
    <x v="1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120"/>
    <s v="food"/>
    <s v="food trucks"/>
    <x v="2418"/>
    <x v="2416"/>
    <x v="101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s v="food"/>
    <s v="food trucks"/>
    <x v="2419"/>
    <x v="2417"/>
    <x v="14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1796"/>
    <s v="food"/>
    <s v="food trucks"/>
    <x v="2420"/>
    <x v="2418"/>
    <x v="28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120"/>
    <s v="food"/>
    <s v="food trucks"/>
    <x v="2421"/>
    <x v="2419"/>
    <x v="1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120"/>
    <s v="food"/>
    <s v="food trucks"/>
    <x v="2422"/>
    <x v="2420"/>
    <x v="207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1797"/>
    <s v="food"/>
    <s v="food trucks"/>
    <x v="2423"/>
    <x v="2421"/>
    <x v="1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1798"/>
    <s v="food"/>
    <s v="food trucks"/>
    <x v="2424"/>
    <x v="2422"/>
    <x v="1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120"/>
    <s v="food"/>
    <s v="food trucks"/>
    <x v="2425"/>
    <x v="2423"/>
    <x v="83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s v="food"/>
    <s v="food trucks"/>
    <x v="2426"/>
    <x v="2424"/>
    <x v="14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120"/>
    <s v="food"/>
    <s v="food trucks"/>
    <x v="2427"/>
    <x v="2425"/>
    <x v="170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120"/>
    <s v="food"/>
    <s v="food trucks"/>
    <x v="2428"/>
    <x v="2426"/>
    <x v="23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1799"/>
    <s v="food"/>
    <s v="food trucks"/>
    <x v="2429"/>
    <x v="2427"/>
    <x v="84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689"/>
    <s v="food"/>
    <s v="food trucks"/>
    <x v="2430"/>
    <x v="2428"/>
    <x v="1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120"/>
    <s v="food"/>
    <s v="food trucks"/>
    <x v="2431"/>
    <x v="2429"/>
    <x v="14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120"/>
    <s v="food"/>
    <s v="food trucks"/>
    <x v="2432"/>
    <x v="2430"/>
    <x v="1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s v="food"/>
    <s v="food trucks"/>
    <x v="2433"/>
    <x v="2431"/>
    <x v="1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31"/>
    <s v="food"/>
    <s v="food trucks"/>
    <x v="2434"/>
    <x v="2432"/>
    <x v="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1800"/>
    <s v="food"/>
    <s v="food trucks"/>
    <x v="2435"/>
    <x v="2433"/>
    <x v="1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381"/>
    <s v="food"/>
    <s v="food trucks"/>
    <x v="2436"/>
    <x v="2434"/>
    <x v="14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s v="food"/>
    <s v="food trucks"/>
    <x v="2437"/>
    <x v="2435"/>
    <x v="841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73"/>
    <s v="food"/>
    <s v="food trucks"/>
    <x v="2438"/>
    <x v="2436"/>
    <x v="197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s v="food"/>
    <s v="food trucks"/>
    <x v="2439"/>
    <x v="2437"/>
    <x v="1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144"/>
    <s v="food"/>
    <s v="food trucks"/>
    <x v="2440"/>
    <x v="2438"/>
    <x v="1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1801"/>
    <s v="food"/>
    <s v="small batch"/>
    <x v="2441"/>
    <x v="2439"/>
    <x v="842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1802"/>
    <s v="food"/>
    <s v="small batch"/>
    <x v="2442"/>
    <x v="2440"/>
    <x v="207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1803"/>
    <s v="food"/>
    <s v="small batch"/>
    <x v="2443"/>
    <x v="2441"/>
    <x v="1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1804"/>
    <s v="food"/>
    <s v="small batch"/>
    <x v="2444"/>
    <x v="2442"/>
    <x v="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1805"/>
    <s v="food"/>
    <s v="small batch"/>
    <x v="2445"/>
    <x v="2443"/>
    <x v="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1806"/>
    <s v="food"/>
    <s v="small batch"/>
    <x v="2446"/>
    <x v="2444"/>
    <x v="18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1807"/>
    <s v="food"/>
    <s v="small batch"/>
    <x v="2447"/>
    <x v="2445"/>
    <x v="84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1808"/>
    <s v="food"/>
    <s v="small batch"/>
    <x v="2448"/>
    <x v="2446"/>
    <x v="844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72"/>
    <s v="food"/>
    <s v="small batch"/>
    <x v="2449"/>
    <x v="2447"/>
    <x v="1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1809"/>
    <s v="food"/>
    <s v="small batch"/>
    <x v="2450"/>
    <x v="2448"/>
    <x v="845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1810"/>
    <s v="food"/>
    <s v="small batch"/>
    <x v="2451"/>
    <x v="2449"/>
    <x v="52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1811"/>
    <s v="food"/>
    <s v="small batch"/>
    <x v="2452"/>
    <x v="2450"/>
    <x v="846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1812"/>
    <s v="food"/>
    <s v="small batch"/>
    <x v="2453"/>
    <x v="2451"/>
    <x v="1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1813"/>
    <s v="food"/>
    <s v="small batch"/>
    <x v="2454"/>
    <x v="2452"/>
    <x v="6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1814"/>
    <s v="food"/>
    <s v="small batch"/>
    <x v="2455"/>
    <x v="2453"/>
    <x v="272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1815"/>
    <s v="food"/>
    <s v="small batch"/>
    <x v="2456"/>
    <x v="2454"/>
    <x v="1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1816"/>
    <s v="food"/>
    <s v="small batch"/>
    <x v="2457"/>
    <x v="2455"/>
    <x v="70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1817"/>
    <s v="food"/>
    <s v="small batch"/>
    <x v="2458"/>
    <x v="2456"/>
    <x v="847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1818"/>
    <s v="food"/>
    <s v="small batch"/>
    <x v="2459"/>
    <x v="2457"/>
    <x v="392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1819"/>
    <s v="food"/>
    <s v="small batch"/>
    <x v="2460"/>
    <x v="2458"/>
    <x v="848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1820"/>
    <s v="music"/>
    <s v="indie rock"/>
    <x v="2461"/>
    <x v="1837"/>
    <x v="849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1821"/>
    <s v="music"/>
    <s v="indie rock"/>
    <x v="2462"/>
    <x v="2459"/>
    <x v="52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1144"/>
    <s v="music"/>
    <s v="indie rock"/>
    <x v="2463"/>
    <x v="2460"/>
    <x v="85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1822"/>
    <s v="music"/>
    <s v="indie rock"/>
    <x v="2464"/>
    <x v="2461"/>
    <x v="851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1823"/>
    <s v="music"/>
    <s v="indie rock"/>
    <x v="2465"/>
    <x v="2462"/>
    <x v="1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824"/>
    <s v="music"/>
    <s v="indie rock"/>
    <x v="2466"/>
    <x v="2463"/>
    <x v="1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1825"/>
    <s v="music"/>
    <s v="indie rock"/>
    <x v="2467"/>
    <x v="2464"/>
    <x v="852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1826"/>
    <s v="music"/>
    <s v="indie rock"/>
    <x v="2468"/>
    <x v="2465"/>
    <x v="853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1827"/>
    <s v="music"/>
    <s v="indie rock"/>
    <x v="2469"/>
    <x v="2466"/>
    <x v="37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1828"/>
    <s v="music"/>
    <s v="indie rock"/>
    <x v="2470"/>
    <x v="2467"/>
    <x v="1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829"/>
    <s v="music"/>
    <s v="indie rock"/>
    <x v="2471"/>
    <x v="2468"/>
    <x v="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1830"/>
    <s v="music"/>
    <s v="indie rock"/>
    <x v="2472"/>
    <x v="2469"/>
    <x v="85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831"/>
    <s v="music"/>
    <s v="indie rock"/>
    <x v="2473"/>
    <x v="2470"/>
    <x v="13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1832"/>
    <s v="music"/>
    <s v="indie rock"/>
    <x v="2474"/>
    <x v="2471"/>
    <x v="27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1833"/>
    <s v="music"/>
    <s v="indie rock"/>
    <x v="2475"/>
    <x v="2472"/>
    <x v="855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1834"/>
    <s v="music"/>
    <s v="indie rock"/>
    <x v="2476"/>
    <x v="2473"/>
    <x v="856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1835"/>
    <s v="music"/>
    <s v="indie rock"/>
    <x v="2477"/>
    <x v="2474"/>
    <x v="27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1836"/>
    <s v="music"/>
    <s v="indie rock"/>
    <x v="2478"/>
    <x v="2475"/>
    <x v="1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1837"/>
    <s v="music"/>
    <s v="indie rock"/>
    <x v="2479"/>
    <x v="2476"/>
    <x v="857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9"/>
    <s v="music"/>
    <s v="indie rock"/>
    <x v="2480"/>
    <x v="2477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1838"/>
    <s v="music"/>
    <s v="indie rock"/>
    <x v="2481"/>
    <x v="2478"/>
    <x v="1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1726"/>
    <s v="music"/>
    <s v="indie rock"/>
    <x v="2482"/>
    <x v="2479"/>
    <x v="27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1839"/>
    <s v="music"/>
    <s v="indie rock"/>
    <x v="2483"/>
    <x v="2480"/>
    <x v="130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1840"/>
    <s v="music"/>
    <s v="indie rock"/>
    <x v="2484"/>
    <x v="2481"/>
    <x v="1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1841"/>
    <s v="music"/>
    <s v="indie rock"/>
    <x v="2485"/>
    <x v="2482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1842"/>
    <s v="music"/>
    <s v="indie rock"/>
    <x v="2486"/>
    <x v="2483"/>
    <x v="1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1843"/>
    <s v="music"/>
    <s v="indie rock"/>
    <x v="2487"/>
    <x v="2484"/>
    <x v="1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1844"/>
    <s v="music"/>
    <s v="indie rock"/>
    <x v="2488"/>
    <x v="2485"/>
    <x v="13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1845"/>
    <s v="music"/>
    <s v="indie rock"/>
    <x v="2489"/>
    <x v="2486"/>
    <x v="1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1846"/>
    <s v="music"/>
    <s v="indie rock"/>
    <x v="2490"/>
    <x v="2487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1847"/>
    <s v="music"/>
    <s v="indie rock"/>
    <x v="2491"/>
    <x v="2488"/>
    <x v="858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848"/>
    <s v="music"/>
    <s v="indie rock"/>
    <x v="2492"/>
    <x v="2489"/>
    <x v="859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1849"/>
    <s v="music"/>
    <s v="indie rock"/>
    <x v="2493"/>
    <x v="2490"/>
    <x v="27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1850"/>
    <s v="music"/>
    <s v="indie rock"/>
    <x v="2494"/>
    <x v="2491"/>
    <x v="1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1851"/>
    <s v="music"/>
    <s v="indie rock"/>
    <x v="2495"/>
    <x v="2492"/>
    <x v="1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852"/>
    <s v="music"/>
    <s v="indie rock"/>
    <x v="2496"/>
    <x v="2493"/>
    <x v="91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1853"/>
    <s v="music"/>
    <s v="indie rock"/>
    <x v="2497"/>
    <x v="2494"/>
    <x v="1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1854"/>
    <s v="music"/>
    <s v="indie rock"/>
    <x v="2498"/>
    <x v="2495"/>
    <x v="60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1855"/>
    <s v="music"/>
    <s v="indie rock"/>
    <x v="2499"/>
    <x v="2496"/>
    <x v="86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1856"/>
    <s v="music"/>
    <s v="indie rock"/>
    <x v="2500"/>
    <x v="2497"/>
    <x v="1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1857"/>
    <s v="food"/>
    <s v="restaurants"/>
    <x v="2501"/>
    <x v="2498"/>
    <x v="1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1858"/>
    <s v="food"/>
    <s v="restaurants"/>
    <x v="2502"/>
    <x v="2499"/>
    <x v="27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s v="food"/>
    <s v="restaurants"/>
    <x v="2503"/>
    <x v="2500"/>
    <x v="861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s v="food"/>
    <s v="restaurants"/>
    <x v="2504"/>
    <x v="2501"/>
    <x v="18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s v="food"/>
    <s v="restaurants"/>
    <x v="2505"/>
    <x v="2502"/>
    <x v="70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"/>
    <s v="food"/>
    <s v="restaurants"/>
    <x v="2506"/>
    <x v="2503"/>
    <x v="862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s v="food"/>
    <s v="restaurants"/>
    <x v="2507"/>
    <x v="2504"/>
    <x v="1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s v="food"/>
    <s v="restaurants"/>
    <x v="2508"/>
    <x v="2505"/>
    <x v="1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680"/>
    <s v="food"/>
    <s v="restaurants"/>
    <x v="2509"/>
    <x v="2506"/>
    <x v="863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839"/>
    <s v="food"/>
    <s v="restaurants"/>
    <x v="2510"/>
    <x v="2507"/>
    <x v="1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s v="food"/>
    <s v="restaurants"/>
    <x v="2511"/>
    <x v="2508"/>
    <x v="1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s v="food"/>
    <s v="restaurants"/>
    <x v="2512"/>
    <x v="2509"/>
    <x v="2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s v="food"/>
    <s v="restaurants"/>
    <x v="2513"/>
    <x v="2510"/>
    <x v="1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1859"/>
    <s v="food"/>
    <s v="restaurants"/>
    <x v="2514"/>
    <x v="2511"/>
    <x v="64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1860"/>
    <s v="food"/>
    <s v="restaurants"/>
    <x v="2515"/>
    <x v="2512"/>
    <x v="1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s v="food"/>
    <s v="restaurants"/>
    <x v="2516"/>
    <x v="2513"/>
    <x v="18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1861"/>
    <s v="food"/>
    <s v="restaurants"/>
    <x v="2517"/>
    <x v="2514"/>
    <x v="23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s v="food"/>
    <s v="restaurants"/>
    <x v="2518"/>
    <x v="2515"/>
    <x v="13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1862"/>
    <s v="food"/>
    <s v="restaurants"/>
    <x v="2519"/>
    <x v="2516"/>
    <x v="1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s v="food"/>
    <s v="restaurants"/>
    <x v="2520"/>
    <x v="2517"/>
    <x v="86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1863"/>
    <s v="music"/>
    <s v="classical music"/>
    <x v="2521"/>
    <x v="2518"/>
    <x v="32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864"/>
    <s v="music"/>
    <s v="classical music"/>
    <x v="2522"/>
    <x v="2519"/>
    <x v="86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1865"/>
    <s v="music"/>
    <s v="classical music"/>
    <x v="2523"/>
    <x v="2520"/>
    <x v="18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1866"/>
    <s v="music"/>
    <s v="classical music"/>
    <x v="2524"/>
    <x v="2521"/>
    <x v="866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1867"/>
    <s v="music"/>
    <s v="classical music"/>
    <x v="2525"/>
    <x v="2522"/>
    <x v="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1868"/>
    <s v="music"/>
    <s v="classical music"/>
    <x v="2526"/>
    <x v="2523"/>
    <x v="867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1869"/>
    <s v="music"/>
    <s v="classical music"/>
    <x v="2527"/>
    <x v="2524"/>
    <x v="868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1870"/>
    <s v="music"/>
    <s v="classical music"/>
    <x v="2528"/>
    <x v="2525"/>
    <x v="869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1871"/>
    <s v="music"/>
    <s v="classical music"/>
    <x v="2529"/>
    <x v="2526"/>
    <x v="1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872"/>
    <s v="music"/>
    <s v="classical music"/>
    <x v="2530"/>
    <x v="2527"/>
    <x v="87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1873"/>
    <s v="music"/>
    <s v="classical music"/>
    <x v="2531"/>
    <x v="2528"/>
    <x v="871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1874"/>
    <s v="music"/>
    <s v="classical music"/>
    <x v="2532"/>
    <x v="2529"/>
    <x v="1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1875"/>
    <s v="music"/>
    <s v="classical music"/>
    <x v="2533"/>
    <x v="2530"/>
    <x v="872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876"/>
    <s v="music"/>
    <s v="classical music"/>
    <x v="2534"/>
    <x v="2531"/>
    <x v="873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1877"/>
    <s v="music"/>
    <s v="classical music"/>
    <x v="2535"/>
    <x v="2532"/>
    <x v="172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1878"/>
    <s v="music"/>
    <s v="classical music"/>
    <x v="2536"/>
    <x v="2533"/>
    <x v="32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101"/>
    <s v="music"/>
    <s v="classical music"/>
    <x v="2537"/>
    <x v="2534"/>
    <x v="14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1879"/>
    <s v="music"/>
    <s v="classical music"/>
    <x v="2538"/>
    <x v="2535"/>
    <x v="874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1880"/>
    <s v="music"/>
    <s v="classical music"/>
    <x v="2539"/>
    <x v="2536"/>
    <x v="14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1881"/>
    <s v="music"/>
    <s v="classical music"/>
    <x v="2540"/>
    <x v="2537"/>
    <x v="14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1882"/>
    <s v="music"/>
    <s v="classical music"/>
    <x v="2541"/>
    <x v="2538"/>
    <x v="14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1883"/>
    <s v="music"/>
    <s v="classical music"/>
    <x v="2542"/>
    <x v="2539"/>
    <x v="87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1884"/>
    <s v="music"/>
    <s v="classical music"/>
    <x v="2543"/>
    <x v="2540"/>
    <x v="876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1885"/>
    <s v="music"/>
    <s v="classical music"/>
    <x v="2544"/>
    <x v="2541"/>
    <x v="1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1886"/>
    <s v="music"/>
    <s v="classical music"/>
    <x v="2545"/>
    <x v="2542"/>
    <x v="877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1887"/>
    <s v="music"/>
    <s v="classical music"/>
    <x v="2546"/>
    <x v="2543"/>
    <x v="878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1888"/>
    <s v="music"/>
    <s v="classical music"/>
    <x v="2547"/>
    <x v="2544"/>
    <x v="70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1889"/>
    <s v="music"/>
    <s v="classical music"/>
    <x v="2548"/>
    <x v="2545"/>
    <x v="879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1890"/>
    <s v="music"/>
    <s v="classical music"/>
    <x v="2549"/>
    <x v="2546"/>
    <x v="88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1891"/>
    <s v="music"/>
    <s v="classical music"/>
    <x v="2550"/>
    <x v="2547"/>
    <x v="881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1892"/>
    <s v="music"/>
    <s v="classical music"/>
    <x v="2551"/>
    <x v="2548"/>
    <x v="882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1893"/>
    <s v="music"/>
    <s v="classical music"/>
    <x v="2552"/>
    <x v="2549"/>
    <x v="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1894"/>
    <s v="music"/>
    <s v="classical music"/>
    <x v="2553"/>
    <x v="2550"/>
    <x v="14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1895"/>
    <s v="music"/>
    <s v="classical music"/>
    <x v="2554"/>
    <x v="2551"/>
    <x v="883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1896"/>
    <s v="music"/>
    <s v="classical music"/>
    <x v="2555"/>
    <x v="2552"/>
    <x v="10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1897"/>
    <s v="music"/>
    <s v="classical music"/>
    <x v="2556"/>
    <x v="2553"/>
    <x v="2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1898"/>
    <s v="music"/>
    <s v="classical music"/>
    <x v="2557"/>
    <x v="2554"/>
    <x v="1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1899"/>
    <s v="music"/>
    <s v="classical music"/>
    <x v="2558"/>
    <x v="2555"/>
    <x v="884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1900"/>
    <s v="music"/>
    <s v="classical music"/>
    <x v="2559"/>
    <x v="2556"/>
    <x v="88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1901"/>
    <s v="music"/>
    <s v="classical music"/>
    <x v="2560"/>
    <x v="2557"/>
    <x v="1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s v="food"/>
    <s v="food trucks"/>
    <x v="2561"/>
    <x v="2558"/>
    <x v="1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384"/>
    <s v="food"/>
    <s v="food trucks"/>
    <x v="2562"/>
    <x v="2559"/>
    <x v="14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s v="food"/>
    <s v="food trucks"/>
    <x v="2563"/>
    <x v="2560"/>
    <x v="14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s v="food"/>
    <s v="food trucks"/>
    <x v="2564"/>
    <x v="2561"/>
    <x v="1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s v="food"/>
    <s v="food trucks"/>
    <x v="2565"/>
    <x v="2562"/>
    <x v="886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s v="food"/>
    <s v="food trucks"/>
    <x v="2566"/>
    <x v="2563"/>
    <x v="1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88"/>
    <s v="food"/>
    <s v="food trucks"/>
    <x v="2567"/>
    <x v="2564"/>
    <x v="1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73"/>
    <s v="food"/>
    <s v="food trucks"/>
    <x v="2568"/>
    <x v="2565"/>
    <x v="1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1902"/>
    <s v="food"/>
    <s v="food trucks"/>
    <x v="2569"/>
    <x v="2566"/>
    <x v="1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1903"/>
    <s v="food"/>
    <s v="food trucks"/>
    <x v="2570"/>
    <x v="2567"/>
    <x v="1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372"/>
    <s v="food"/>
    <s v="food trucks"/>
    <x v="2571"/>
    <x v="2568"/>
    <x v="14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s v="food"/>
    <s v="food trucks"/>
    <x v="2572"/>
    <x v="2569"/>
    <x v="1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s v="food"/>
    <s v="food trucks"/>
    <x v="2573"/>
    <x v="2570"/>
    <x v="27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s v="food"/>
    <s v="food trucks"/>
    <x v="2574"/>
    <x v="2571"/>
    <x v="32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s v="food"/>
    <s v="food trucks"/>
    <x v="2575"/>
    <x v="2572"/>
    <x v="1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s v="food"/>
    <s v="food trucks"/>
    <x v="2576"/>
    <x v="2573"/>
    <x v="392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s v="food"/>
    <s v="food trucks"/>
    <x v="2577"/>
    <x v="2574"/>
    <x v="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s v="food"/>
    <s v="food trucks"/>
    <x v="2578"/>
    <x v="2575"/>
    <x v="887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1904"/>
    <s v="food"/>
    <s v="food trucks"/>
    <x v="2579"/>
    <x v="2576"/>
    <x v="14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157"/>
    <s v="food"/>
    <s v="food trucks"/>
    <x v="2580"/>
    <x v="2577"/>
    <x v="888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1905"/>
    <s v="food"/>
    <s v="food trucks"/>
    <x v="2581"/>
    <x v="2578"/>
    <x v="13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120"/>
    <s v="food"/>
    <s v="food trucks"/>
    <x v="2582"/>
    <x v="2579"/>
    <x v="1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120"/>
    <s v="food"/>
    <s v="food trucks"/>
    <x v="2583"/>
    <x v="2580"/>
    <x v="82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s v="food"/>
    <s v="food trucks"/>
    <x v="2584"/>
    <x v="2581"/>
    <x v="1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73"/>
    <s v="food"/>
    <s v="food trucks"/>
    <x v="2585"/>
    <x v="2582"/>
    <x v="1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144"/>
    <s v="food"/>
    <s v="food trucks"/>
    <x v="2586"/>
    <x v="2583"/>
    <x v="1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1906"/>
    <s v="food"/>
    <s v="food trucks"/>
    <x v="2587"/>
    <x v="2584"/>
    <x v="1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1907"/>
    <s v="food"/>
    <s v="food trucks"/>
    <x v="2588"/>
    <x v="2585"/>
    <x v="88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144"/>
    <s v="food"/>
    <s v="food trucks"/>
    <x v="2589"/>
    <x v="2586"/>
    <x v="70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s v="food"/>
    <s v="food trucks"/>
    <x v="2590"/>
    <x v="2587"/>
    <x v="408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31"/>
    <s v="food"/>
    <s v="food trucks"/>
    <x v="2591"/>
    <x v="2588"/>
    <x v="130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73"/>
    <s v="food"/>
    <s v="food trucks"/>
    <x v="2592"/>
    <x v="2589"/>
    <x v="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s v="food"/>
    <s v="food trucks"/>
    <x v="2593"/>
    <x v="2590"/>
    <x v="1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120"/>
    <s v="food"/>
    <s v="food trucks"/>
    <x v="2594"/>
    <x v="2591"/>
    <x v="1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1908"/>
    <s v="food"/>
    <s v="food trucks"/>
    <x v="2595"/>
    <x v="2592"/>
    <x v="1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1909"/>
    <s v="food"/>
    <s v="food trucks"/>
    <x v="2596"/>
    <x v="2593"/>
    <x v="1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1910"/>
    <s v="food"/>
    <s v="food trucks"/>
    <x v="2597"/>
    <x v="2594"/>
    <x v="1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911"/>
    <s v="food"/>
    <s v="food trucks"/>
    <x v="2598"/>
    <x v="2595"/>
    <x v="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666"/>
    <s v="food"/>
    <s v="food trucks"/>
    <x v="2599"/>
    <x v="2596"/>
    <x v="2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1912"/>
    <s v="food"/>
    <s v="food trucks"/>
    <x v="2600"/>
    <x v="2597"/>
    <x v="82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1913"/>
    <s v="technology"/>
    <s v="space exploration"/>
    <x v="2601"/>
    <x v="2598"/>
    <x v="89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1914"/>
    <s v="technology"/>
    <s v="space exploration"/>
    <x v="2602"/>
    <x v="2599"/>
    <x v="891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1915"/>
    <s v="technology"/>
    <s v="space exploration"/>
    <x v="2603"/>
    <x v="2600"/>
    <x v="60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1916"/>
    <s v="technology"/>
    <s v="space exploration"/>
    <x v="2604"/>
    <x v="2601"/>
    <x v="1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1917"/>
    <s v="technology"/>
    <s v="space exploration"/>
    <x v="2605"/>
    <x v="2602"/>
    <x v="1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1918"/>
    <s v="technology"/>
    <s v="space exploration"/>
    <x v="2606"/>
    <x v="2603"/>
    <x v="429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1919"/>
    <s v="technology"/>
    <s v="space exploration"/>
    <x v="2607"/>
    <x v="2604"/>
    <x v="892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1920"/>
    <s v="technology"/>
    <s v="space exploration"/>
    <x v="2608"/>
    <x v="2605"/>
    <x v="893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1921"/>
    <s v="technology"/>
    <s v="space exploration"/>
    <x v="2609"/>
    <x v="2606"/>
    <x v="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1922"/>
    <s v="technology"/>
    <s v="space exploration"/>
    <x v="2610"/>
    <x v="2607"/>
    <x v="894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1923"/>
    <s v="technology"/>
    <s v="space exploration"/>
    <x v="2611"/>
    <x v="2608"/>
    <x v="895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1924"/>
    <s v="technology"/>
    <s v="space exploration"/>
    <x v="2612"/>
    <x v="2609"/>
    <x v="105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1925"/>
    <s v="technology"/>
    <s v="space exploration"/>
    <x v="2613"/>
    <x v="2610"/>
    <x v="1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926"/>
    <s v="technology"/>
    <s v="space exploration"/>
    <x v="2614"/>
    <x v="2611"/>
    <x v="89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1927"/>
    <s v="technology"/>
    <s v="space exploration"/>
    <x v="2615"/>
    <x v="2612"/>
    <x v="897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1928"/>
    <s v="technology"/>
    <s v="space exploration"/>
    <x v="2616"/>
    <x v="2613"/>
    <x v="1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1929"/>
    <s v="technology"/>
    <s v="space exploration"/>
    <x v="2617"/>
    <x v="2614"/>
    <x v="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1930"/>
    <s v="technology"/>
    <s v="space exploration"/>
    <x v="2618"/>
    <x v="2615"/>
    <x v="28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1931"/>
    <s v="technology"/>
    <s v="space exploration"/>
    <x v="2619"/>
    <x v="2616"/>
    <x v="898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1932"/>
    <s v="technology"/>
    <s v="space exploration"/>
    <x v="2620"/>
    <x v="2617"/>
    <x v="899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1933"/>
    <s v="technology"/>
    <s v="space exploration"/>
    <x v="2621"/>
    <x v="2618"/>
    <x v="1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1934"/>
    <s v="technology"/>
    <s v="space exploration"/>
    <x v="2622"/>
    <x v="2619"/>
    <x v="27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1935"/>
    <s v="technology"/>
    <s v="space exploration"/>
    <x v="2623"/>
    <x v="2620"/>
    <x v="60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1936"/>
    <s v="technology"/>
    <s v="space exploration"/>
    <x v="2624"/>
    <x v="2621"/>
    <x v="3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937"/>
    <s v="technology"/>
    <s v="space exploration"/>
    <x v="2625"/>
    <x v="2622"/>
    <x v="900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150"/>
    <s v="technology"/>
    <s v="space exploration"/>
    <x v="2626"/>
    <x v="2623"/>
    <x v="1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1938"/>
    <s v="technology"/>
    <s v="space exploration"/>
    <x v="2627"/>
    <x v="2624"/>
    <x v="18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1939"/>
    <s v="technology"/>
    <s v="space exploration"/>
    <x v="2628"/>
    <x v="2625"/>
    <x v="52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1940"/>
    <s v="technology"/>
    <s v="space exploration"/>
    <x v="2629"/>
    <x v="2626"/>
    <x v="1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1941"/>
    <s v="technology"/>
    <s v="space exploration"/>
    <x v="2630"/>
    <x v="2627"/>
    <x v="901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1942"/>
    <s v="technology"/>
    <s v="space exploration"/>
    <x v="2631"/>
    <x v="2628"/>
    <x v="272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1943"/>
    <s v="technology"/>
    <s v="space exploration"/>
    <x v="2632"/>
    <x v="2629"/>
    <x v="37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1944"/>
    <s v="technology"/>
    <s v="space exploration"/>
    <x v="2633"/>
    <x v="2630"/>
    <x v="902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1945"/>
    <s v="technology"/>
    <s v="space exploration"/>
    <x v="2634"/>
    <x v="2631"/>
    <x v="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946"/>
    <s v="technology"/>
    <s v="space exploration"/>
    <x v="2635"/>
    <x v="2632"/>
    <x v="9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1947"/>
    <s v="technology"/>
    <s v="space exploration"/>
    <x v="2636"/>
    <x v="2633"/>
    <x v="903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1948"/>
    <s v="technology"/>
    <s v="space exploration"/>
    <x v="2637"/>
    <x v="2634"/>
    <x v="200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1949"/>
    <s v="technology"/>
    <s v="space exploration"/>
    <x v="2638"/>
    <x v="2635"/>
    <x v="1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950"/>
    <s v="technology"/>
    <s v="space exploration"/>
    <x v="2639"/>
    <x v="2636"/>
    <x v="1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1951"/>
    <s v="technology"/>
    <s v="space exploration"/>
    <x v="2640"/>
    <x v="2637"/>
    <x v="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s v="technology"/>
    <s v="space exploration"/>
    <x v="2641"/>
    <x v="2638"/>
    <x v="904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s v="technology"/>
    <s v="space exploration"/>
    <x v="2642"/>
    <x v="2639"/>
    <x v="905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1952"/>
    <s v="technology"/>
    <s v="space exploration"/>
    <x v="2643"/>
    <x v="323"/>
    <x v="90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1953"/>
    <s v="technology"/>
    <s v="space exploration"/>
    <x v="2644"/>
    <x v="2640"/>
    <x v="1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1954"/>
    <s v="technology"/>
    <s v="space exploration"/>
    <x v="2645"/>
    <x v="2641"/>
    <x v="1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1955"/>
    <s v="technology"/>
    <s v="space exploration"/>
    <x v="2646"/>
    <x v="2642"/>
    <x v="1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1053"/>
    <s v="technology"/>
    <s v="space exploration"/>
    <x v="2647"/>
    <x v="2643"/>
    <x v="1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1956"/>
    <s v="technology"/>
    <s v="space exploration"/>
    <x v="2648"/>
    <x v="2644"/>
    <x v="1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1957"/>
    <s v="technology"/>
    <s v="space exploration"/>
    <x v="2649"/>
    <x v="2645"/>
    <x v="14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1958"/>
    <s v="technology"/>
    <s v="space exploration"/>
    <x v="2650"/>
    <x v="2646"/>
    <x v="1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1959"/>
    <s v="technology"/>
    <s v="space exploration"/>
    <x v="2651"/>
    <x v="2647"/>
    <x v="272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1960"/>
    <s v="technology"/>
    <s v="space exploration"/>
    <x v="2652"/>
    <x v="2648"/>
    <x v="1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1961"/>
    <s v="technology"/>
    <s v="space exploration"/>
    <x v="2653"/>
    <x v="2649"/>
    <x v="907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439"/>
    <s v="technology"/>
    <s v="space exploration"/>
    <x v="2654"/>
    <x v="2650"/>
    <x v="82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1962"/>
    <s v="technology"/>
    <s v="space exploration"/>
    <x v="2655"/>
    <x v="2651"/>
    <x v="908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1963"/>
    <s v="technology"/>
    <s v="space exploration"/>
    <x v="2656"/>
    <x v="2652"/>
    <x v="909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1964"/>
    <s v="technology"/>
    <s v="space exploration"/>
    <x v="2657"/>
    <x v="2653"/>
    <x v="91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1965"/>
    <s v="technology"/>
    <s v="space exploration"/>
    <x v="2658"/>
    <x v="2654"/>
    <x v="1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1966"/>
    <s v="technology"/>
    <s v="space exploration"/>
    <x v="2659"/>
    <x v="2655"/>
    <x v="1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1967"/>
    <s v="technology"/>
    <s v="space exploration"/>
    <x v="2660"/>
    <x v="2656"/>
    <x v="2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1968"/>
    <s v="technology"/>
    <s v="makerspaces"/>
    <x v="2661"/>
    <x v="2657"/>
    <x v="1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1969"/>
    <s v="technology"/>
    <s v="makerspaces"/>
    <x v="2662"/>
    <x v="2658"/>
    <x v="1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1970"/>
    <s v="technology"/>
    <s v="makerspaces"/>
    <x v="2663"/>
    <x v="2659"/>
    <x v="911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1971"/>
    <s v="technology"/>
    <s v="makerspaces"/>
    <x v="2664"/>
    <x v="2660"/>
    <x v="912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1972"/>
    <s v="technology"/>
    <s v="makerspaces"/>
    <x v="2665"/>
    <x v="2661"/>
    <x v="2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1973"/>
    <s v="technology"/>
    <s v="makerspaces"/>
    <x v="2666"/>
    <x v="2662"/>
    <x v="913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1974"/>
    <s v="technology"/>
    <s v="makerspaces"/>
    <x v="2667"/>
    <x v="2663"/>
    <x v="1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1975"/>
    <s v="technology"/>
    <s v="makerspaces"/>
    <x v="2668"/>
    <x v="2664"/>
    <x v="914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1976"/>
    <s v="technology"/>
    <s v="makerspaces"/>
    <x v="2669"/>
    <x v="2665"/>
    <x v="14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1977"/>
    <s v="technology"/>
    <s v="makerspaces"/>
    <x v="2670"/>
    <x v="2666"/>
    <x v="272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1978"/>
    <s v="technology"/>
    <s v="makerspaces"/>
    <x v="2671"/>
    <x v="2667"/>
    <x v="915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1979"/>
    <s v="technology"/>
    <s v="makerspaces"/>
    <x v="2672"/>
    <x v="2668"/>
    <x v="916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1980"/>
    <s v="technology"/>
    <s v="makerspaces"/>
    <x v="2673"/>
    <x v="2669"/>
    <x v="91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1981"/>
    <s v="technology"/>
    <s v="makerspaces"/>
    <x v="2674"/>
    <x v="2670"/>
    <x v="918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1982"/>
    <s v="technology"/>
    <s v="makerspaces"/>
    <x v="2675"/>
    <x v="2671"/>
    <x v="13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1983"/>
    <s v="technology"/>
    <s v="makerspaces"/>
    <x v="2676"/>
    <x v="2672"/>
    <x v="1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1984"/>
    <s v="technology"/>
    <s v="makerspaces"/>
    <x v="2677"/>
    <x v="2673"/>
    <x v="1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1985"/>
    <s v="technology"/>
    <s v="makerspaces"/>
    <x v="2678"/>
    <x v="2674"/>
    <x v="1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895"/>
    <s v="technology"/>
    <s v="makerspaces"/>
    <x v="2679"/>
    <x v="2675"/>
    <x v="1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160"/>
    <s v="technology"/>
    <s v="makerspaces"/>
    <x v="2680"/>
    <x v="2676"/>
    <x v="23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446"/>
    <s v="food"/>
    <s v="food trucks"/>
    <x v="2681"/>
    <x v="2677"/>
    <x v="37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1986"/>
    <s v="food"/>
    <s v="food trucks"/>
    <x v="2682"/>
    <x v="2678"/>
    <x v="9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1053"/>
    <s v="food"/>
    <s v="food trucks"/>
    <x v="2683"/>
    <x v="2679"/>
    <x v="1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444"/>
    <s v="food"/>
    <s v="food trucks"/>
    <x v="2684"/>
    <x v="2680"/>
    <x v="4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119"/>
    <s v="food"/>
    <s v="food trucks"/>
    <x v="2685"/>
    <x v="2681"/>
    <x v="101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s v="food"/>
    <s v="food trucks"/>
    <x v="2686"/>
    <x v="2682"/>
    <x v="52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s v="food"/>
    <s v="food trucks"/>
    <x v="2687"/>
    <x v="2683"/>
    <x v="1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1987"/>
    <s v="food"/>
    <s v="food trucks"/>
    <x v="2688"/>
    <x v="2684"/>
    <x v="92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120"/>
    <s v="food"/>
    <s v="food trucks"/>
    <x v="2689"/>
    <x v="2685"/>
    <x v="1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1988"/>
    <s v="food"/>
    <s v="food trucks"/>
    <x v="2690"/>
    <x v="2686"/>
    <x v="27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844"/>
    <s v="food"/>
    <s v="food trucks"/>
    <x v="2691"/>
    <x v="2687"/>
    <x v="2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384"/>
    <s v="food"/>
    <s v="food trucks"/>
    <x v="2692"/>
    <x v="2688"/>
    <x v="7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140"/>
    <s v="food"/>
    <s v="food trucks"/>
    <x v="2693"/>
    <x v="2689"/>
    <x v="1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120"/>
    <s v="food"/>
    <s v="food trucks"/>
    <x v="2694"/>
    <x v="2690"/>
    <x v="1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1989"/>
    <s v="food"/>
    <s v="food trucks"/>
    <x v="2695"/>
    <x v="2691"/>
    <x v="130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1990"/>
    <s v="food"/>
    <s v="food trucks"/>
    <x v="2696"/>
    <x v="2692"/>
    <x v="417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1991"/>
    <s v="food"/>
    <s v="food trucks"/>
    <x v="2697"/>
    <x v="2693"/>
    <x v="921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1992"/>
    <s v="food"/>
    <s v="food trucks"/>
    <x v="2698"/>
    <x v="2694"/>
    <x v="1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s v="food"/>
    <s v="food trucks"/>
    <x v="2699"/>
    <x v="2695"/>
    <x v="1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844"/>
    <s v="food"/>
    <s v="food trucks"/>
    <x v="2700"/>
    <x v="2696"/>
    <x v="1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1993"/>
    <s v="theater"/>
    <s v="spaces"/>
    <x v="2701"/>
    <x v="2697"/>
    <x v="922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1994"/>
    <s v="theater"/>
    <s v="spaces"/>
    <x v="2702"/>
    <x v="2698"/>
    <x v="70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1995"/>
    <s v="theater"/>
    <s v="spaces"/>
    <x v="2703"/>
    <x v="2699"/>
    <x v="13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1996"/>
    <s v="theater"/>
    <s v="spaces"/>
    <x v="2704"/>
    <x v="2700"/>
    <x v="923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1997"/>
    <s v="theater"/>
    <s v="spaces"/>
    <x v="2705"/>
    <x v="2701"/>
    <x v="135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1998"/>
    <s v="theater"/>
    <s v="spaces"/>
    <x v="2706"/>
    <x v="2702"/>
    <x v="924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1999"/>
    <s v="theater"/>
    <s v="spaces"/>
    <x v="2707"/>
    <x v="2703"/>
    <x v="925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000"/>
    <s v="theater"/>
    <s v="spaces"/>
    <x v="2708"/>
    <x v="2704"/>
    <x v="14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001"/>
    <s v="theater"/>
    <s v="spaces"/>
    <x v="2709"/>
    <x v="2705"/>
    <x v="926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002"/>
    <s v="theater"/>
    <s v="spaces"/>
    <x v="2710"/>
    <x v="2706"/>
    <x v="927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003"/>
    <s v="theater"/>
    <s v="spaces"/>
    <x v="2711"/>
    <x v="2707"/>
    <x v="92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004"/>
    <s v="theater"/>
    <s v="spaces"/>
    <x v="2712"/>
    <x v="2708"/>
    <x v="929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005"/>
    <s v="theater"/>
    <s v="spaces"/>
    <x v="2713"/>
    <x v="2709"/>
    <x v="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006"/>
    <s v="theater"/>
    <s v="spaces"/>
    <x v="2714"/>
    <x v="2710"/>
    <x v="93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007"/>
    <s v="theater"/>
    <s v="spaces"/>
    <x v="2715"/>
    <x v="2711"/>
    <x v="417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008"/>
    <s v="theater"/>
    <s v="spaces"/>
    <x v="2716"/>
    <x v="2712"/>
    <x v="1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009"/>
    <s v="theater"/>
    <s v="spaces"/>
    <x v="2717"/>
    <x v="2713"/>
    <x v="125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010"/>
    <s v="theater"/>
    <s v="spaces"/>
    <x v="2718"/>
    <x v="2714"/>
    <x v="931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011"/>
    <s v="theater"/>
    <s v="spaces"/>
    <x v="2719"/>
    <x v="2715"/>
    <x v="82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012"/>
    <s v="theater"/>
    <s v="spaces"/>
    <x v="2720"/>
    <x v="2716"/>
    <x v="1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013"/>
    <s v="technology"/>
    <s v="hardware"/>
    <x v="2721"/>
    <x v="2717"/>
    <x v="932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014"/>
    <s v="technology"/>
    <s v="hardware"/>
    <x v="2722"/>
    <x v="2718"/>
    <x v="14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015"/>
    <s v="technology"/>
    <s v="hardware"/>
    <x v="2723"/>
    <x v="2719"/>
    <x v="2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016"/>
    <s v="technology"/>
    <s v="hardware"/>
    <x v="2724"/>
    <x v="2720"/>
    <x v="42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017"/>
    <s v="technology"/>
    <s v="hardware"/>
    <x v="2725"/>
    <x v="2721"/>
    <x v="78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018"/>
    <s v="technology"/>
    <s v="hardware"/>
    <x v="2726"/>
    <x v="2722"/>
    <x v="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019"/>
    <s v="technology"/>
    <s v="hardware"/>
    <x v="2727"/>
    <x v="2723"/>
    <x v="37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020"/>
    <s v="technology"/>
    <s v="hardware"/>
    <x v="2728"/>
    <x v="2724"/>
    <x v="6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021"/>
    <s v="technology"/>
    <s v="hardware"/>
    <x v="2729"/>
    <x v="2725"/>
    <x v="1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022"/>
    <s v="technology"/>
    <s v="hardware"/>
    <x v="2730"/>
    <x v="2726"/>
    <x v="6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023"/>
    <s v="technology"/>
    <s v="hardware"/>
    <x v="2731"/>
    <x v="2727"/>
    <x v="933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024"/>
    <s v="technology"/>
    <s v="hardware"/>
    <x v="2732"/>
    <x v="2728"/>
    <x v="934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025"/>
    <s v="technology"/>
    <s v="hardware"/>
    <x v="2733"/>
    <x v="2729"/>
    <x v="82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026"/>
    <s v="technology"/>
    <s v="hardware"/>
    <x v="2734"/>
    <x v="2730"/>
    <x v="935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027"/>
    <s v="technology"/>
    <s v="hardware"/>
    <x v="2735"/>
    <x v="2731"/>
    <x v="936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028"/>
    <s v="technology"/>
    <s v="hardware"/>
    <x v="2736"/>
    <x v="2732"/>
    <x v="1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029"/>
    <s v="technology"/>
    <s v="hardware"/>
    <x v="2737"/>
    <x v="2733"/>
    <x v="937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030"/>
    <s v="technology"/>
    <s v="hardware"/>
    <x v="2738"/>
    <x v="2734"/>
    <x v="1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031"/>
    <s v="technology"/>
    <s v="hardware"/>
    <x v="2739"/>
    <x v="2735"/>
    <x v="2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032"/>
    <s v="technology"/>
    <s v="hardware"/>
    <x v="2740"/>
    <x v="2736"/>
    <x v="207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440"/>
    <s v="publishing"/>
    <s v="children's books"/>
    <x v="2741"/>
    <x v="2737"/>
    <x v="938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033"/>
    <s v="publishing"/>
    <s v="children's books"/>
    <x v="2742"/>
    <x v="2738"/>
    <x v="60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s v="publishing"/>
    <s v="children's books"/>
    <x v="2743"/>
    <x v="2739"/>
    <x v="1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034"/>
    <s v="publishing"/>
    <s v="children's books"/>
    <x v="2744"/>
    <x v="2740"/>
    <x v="1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035"/>
    <s v="publishing"/>
    <s v="children's books"/>
    <x v="2745"/>
    <x v="2741"/>
    <x v="14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036"/>
    <s v="publishing"/>
    <s v="children's books"/>
    <x v="2746"/>
    <x v="2742"/>
    <x v="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436"/>
    <s v="publishing"/>
    <s v="children's books"/>
    <x v="2747"/>
    <x v="2743"/>
    <x v="9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514"/>
    <s v="publishing"/>
    <s v="children's books"/>
    <x v="2748"/>
    <x v="2744"/>
    <x v="1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698"/>
    <s v="publishing"/>
    <s v="children's books"/>
    <x v="2749"/>
    <x v="2745"/>
    <x v="23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s v="publishing"/>
    <s v="children's books"/>
    <x v="2750"/>
    <x v="2746"/>
    <x v="94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s v="publishing"/>
    <s v="children's books"/>
    <x v="2751"/>
    <x v="2747"/>
    <x v="14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037"/>
    <s v="publishing"/>
    <s v="children's books"/>
    <x v="2752"/>
    <x v="2748"/>
    <x v="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s v="publishing"/>
    <s v="children's books"/>
    <x v="2753"/>
    <x v="2749"/>
    <x v="1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s v="publishing"/>
    <s v="children's books"/>
    <x v="2754"/>
    <x v="2750"/>
    <x v="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038"/>
    <s v="publishing"/>
    <s v="children's books"/>
    <x v="2755"/>
    <x v="2751"/>
    <x v="1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039"/>
    <s v="publishing"/>
    <s v="children's books"/>
    <x v="2756"/>
    <x v="2752"/>
    <x v="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144"/>
    <s v="publishing"/>
    <s v="children's books"/>
    <x v="2757"/>
    <x v="2753"/>
    <x v="21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498"/>
    <s v="publishing"/>
    <s v="children's books"/>
    <x v="2758"/>
    <x v="2754"/>
    <x v="60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1859"/>
    <s v="publishing"/>
    <s v="children's books"/>
    <x v="2759"/>
    <x v="2755"/>
    <x v="87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s v="publishing"/>
    <s v="children's books"/>
    <x v="2760"/>
    <x v="2756"/>
    <x v="1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377"/>
    <s v="publishing"/>
    <s v="children's books"/>
    <x v="2761"/>
    <x v="2757"/>
    <x v="1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384"/>
    <s v="publishing"/>
    <s v="children's books"/>
    <x v="2762"/>
    <x v="2758"/>
    <x v="130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180"/>
    <s v="publishing"/>
    <s v="children's books"/>
    <x v="2763"/>
    <x v="2759"/>
    <x v="27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798"/>
    <s v="publishing"/>
    <s v="children's books"/>
    <x v="2764"/>
    <x v="2760"/>
    <x v="941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s v="publishing"/>
    <s v="children's books"/>
    <x v="2765"/>
    <x v="2761"/>
    <x v="200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4"/>
    <s v="publishing"/>
    <s v="children's books"/>
    <x v="2766"/>
    <x v="2762"/>
    <x v="1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040"/>
    <s v="publishing"/>
    <s v="children's books"/>
    <x v="2767"/>
    <x v="2763"/>
    <x v="14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041"/>
    <s v="publishing"/>
    <s v="children's books"/>
    <x v="2768"/>
    <x v="2764"/>
    <x v="70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120"/>
    <s v="publishing"/>
    <s v="children's books"/>
    <x v="2769"/>
    <x v="2765"/>
    <x v="78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042"/>
    <s v="publishing"/>
    <s v="children's books"/>
    <x v="2770"/>
    <x v="2766"/>
    <x v="7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s v="publishing"/>
    <s v="children's books"/>
    <x v="2771"/>
    <x v="2767"/>
    <x v="942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s v="publishing"/>
    <s v="children's books"/>
    <x v="2772"/>
    <x v="2768"/>
    <x v="21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120"/>
    <s v="publishing"/>
    <s v="children's books"/>
    <x v="2773"/>
    <x v="2769"/>
    <x v="2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043"/>
    <s v="publishing"/>
    <s v="children's books"/>
    <x v="2774"/>
    <x v="2770"/>
    <x v="1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66"/>
    <s v="publishing"/>
    <s v="children's books"/>
    <x v="2775"/>
    <x v="2771"/>
    <x v="1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044"/>
    <s v="publishing"/>
    <s v="children's books"/>
    <x v="2776"/>
    <x v="2772"/>
    <x v="105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119"/>
    <s v="publishing"/>
    <s v="children's books"/>
    <x v="2777"/>
    <x v="2773"/>
    <x v="1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045"/>
    <s v="publishing"/>
    <s v="children's books"/>
    <x v="2778"/>
    <x v="2774"/>
    <x v="1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450"/>
    <s v="publishing"/>
    <s v="children's books"/>
    <x v="2779"/>
    <x v="2775"/>
    <x v="13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s v="publishing"/>
    <s v="children's books"/>
    <x v="2780"/>
    <x v="2776"/>
    <x v="1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1224"/>
    <s v="theater"/>
    <s v="plays"/>
    <x v="2781"/>
    <x v="2777"/>
    <x v="943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90"/>
    <s v="theater"/>
    <s v="plays"/>
    <x v="2782"/>
    <x v="2778"/>
    <x v="944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046"/>
    <s v="theater"/>
    <s v="plays"/>
    <x v="2783"/>
    <x v="2779"/>
    <x v="60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047"/>
    <s v="theater"/>
    <s v="plays"/>
    <x v="2784"/>
    <x v="2780"/>
    <x v="32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048"/>
    <s v="theater"/>
    <s v="plays"/>
    <x v="2785"/>
    <x v="2781"/>
    <x v="945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049"/>
    <s v="theater"/>
    <s v="plays"/>
    <x v="2786"/>
    <x v="2782"/>
    <x v="6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050"/>
    <s v="theater"/>
    <s v="plays"/>
    <x v="2787"/>
    <x v="2783"/>
    <x v="1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594"/>
    <s v="theater"/>
    <s v="plays"/>
    <x v="2788"/>
    <x v="2784"/>
    <x v="1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051"/>
    <s v="theater"/>
    <s v="plays"/>
    <x v="2789"/>
    <x v="2785"/>
    <x v="94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052"/>
    <s v="theater"/>
    <s v="plays"/>
    <x v="2790"/>
    <x v="2786"/>
    <x v="1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053"/>
    <s v="theater"/>
    <s v="plays"/>
    <x v="2791"/>
    <x v="2787"/>
    <x v="947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054"/>
    <s v="theater"/>
    <s v="plays"/>
    <x v="2792"/>
    <x v="2788"/>
    <x v="27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055"/>
    <s v="theater"/>
    <s v="plays"/>
    <x v="2793"/>
    <x v="2789"/>
    <x v="1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4"/>
    <s v="theater"/>
    <s v="plays"/>
    <x v="2794"/>
    <x v="2790"/>
    <x v="948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056"/>
    <s v="theater"/>
    <s v="plays"/>
    <x v="2795"/>
    <x v="2791"/>
    <x v="949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895"/>
    <s v="theater"/>
    <s v="plays"/>
    <x v="2796"/>
    <x v="2792"/>
    <x v="1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057"/>
    <s v="theater"/>
    <s v="plays"/>
    <x v="2797"/>
    <x v="2793"/>
    <x v="1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058"/>
    <s v="theater"/>
    <s v="plays"/>
    <x v="2798"/>
    <x v="2794"/>
    <x v="95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059"/>
    <s v="theater"/>
    <s v="plays"/>
    <x v="2799"/>
    <x v="2795"/>
    <x v="951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060"/>
    <s v="theater"/>
    <s v="plays"/>
    <x v="2800"/>
    <x v="2796"/>
    <x v="14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061"/>
    <s v="theater"/>
    <s v="plays"/>
    <x v="2801"/>
    <x v="2797"/>
    <x v="952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062"/>
    <s v="theater"/>
    <s v="plays"/>
    <x v="2802"/>
    <x v="2798"/>
    <x v="1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063"/>
    <s v="theater"/>
    <s v="plays"/>
    <x v="2803"/>
    <x v="2799"/>
    <x v="953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73"/>
    <s v="theater"/>
    <s v="plays"/>
    <x v="2804"/>
    <x v="2800"/>
    <x v="1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064"/>
    <s v="theater"/>
    <s v="plays"/>
    <x v="2805"/>
    <x v="2801"/>
    <x v="37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065"/>
    <s v="theater"/>
    <s v="plays"/>
    <x v="2806"/>
    <x v="2802"/>
    <x v="954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066"/>
    <s v="theater"/>
    <s v="plays"/>
    <x v="2807"/>
    <x v="2803"/>
    <x v="1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067"/>
    <s v="theater"/>
    <s v="plays"/>
    <x v="2808"/>
    <x v="2804"/>
    <x v="1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068"/>
    <s v="theater"/>
    <s v="plays"/>
    <x v="2809"/>
    <x v="2805"/>
    <x v="955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069"/>
    <s v="theater"/>
    <s v="plays"/>
    <x v="2810"/>
    <x v="2806"/>
    <x v="95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070"/>
    <s v="theater"/>
    <s v="plays"/>
    <x v="2811"/>
    <x v="2807"/>
    <x v="1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071"/>
    <s v="theater"/>
    <s v="plays"/>
    <x v="2812"/>
    <x v="2808"/>
    <x v="957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072"/>
    <s v="theater"/>
    <s v="plays"/>
    <x v="2813"/>
    <x v="2809"/>
    <x v="37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073"/>
    <s v="theater"/>
    <s v="plays"/>
    <x v="2814"/>
    <x v="2810"/>
    <x v="1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074"/>
    <s v="theater"/>
    <s v="plays"/>
    <x v="2815"/>
    <x v="2811"/>
    <x v="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075"/>
    <s v="theater"/>
    <s v="plays"/>
    <x v="2816"/>
    <x v="2812"/>
    <x v="958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076"/>
    <s v="theater"/>
    <s v="plays"/>
    <x v="2817"/>
    <x v="2813"/>
    <x v="4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077"/>
    <s v="theater"/>
    <s v="plays"/>
    <x v="2818"/>
    <x v="2814"/>
    <x v="52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078"/>
    <s v="theater"/>
    <s v="plays"/>
    <x v="2819"/>
    <x v="2815"/>
    <x v="1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079"/>
    <s v="theater"/>
    <s v="plays"/>
    <x v="2820"/>
    <x v="2816"/>
    <x v="959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83"/>
    <s v="theater"/>
    <s v="plays"/>
    <x v="2821"/>
    <x v="2817"/>
    <x v="1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080"/>
    <s v="theater"/>
    <s v="plays"/>
    <x v="2822"/>
    <x v="2818"/>
    <x v="207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081"/>
    <s v="theater"/>
    <s v="plays"/>
    <x v="2823"/>
    <x v="2819"/>
    <x v="96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704"/>
    <s v="theater"/>
    <s v="plays"/>
    <x v="2824"/>
    <x v="2820"/>
    <x v="961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082"/>
    <s v="theater"/>
    <s v="plays"/>
    <x v="2825"/>
    <x v="2821"/>
    <x v="1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083"/>
    <s v="theater"/>
    <s v="plays"/>
    <x v="2826"/>
    <x v="2822"/>
    <x v="962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084"/>
    <s v="theater"/>
    <s v="plays"/>
    <x v="2827"/>
    <x v="2823"/>
    <x v="963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085"/>
    <s v="theater"/>
    <s v="plays"/>
    <x v="2828"/>
    <x v="2824"/>
    <x v="964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086"/>
    <s v="theater"/>
    <s v="plays"/>
    <x v="2829"/>
    <x v="2825"/>
    <x v="272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087"/>
    <s v="theater"/>
    <s v="plays"/>
    <x v="2830"/>
    <x v="2826"/>
    <x v="965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088"/>
    <s v="theater"/>
    <s v="plays"/>
    <x v="2831"/>
    <x v="2827"/>
    <x v="1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089"/>
    <s v="theater"/>
    <s v="plays"/>
    <x v="2832"/>
    <x v="2828"/>
    <x v="96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090"/>
    <s v="theater"/>
    <s v="plays"/>
    <x v="2833"/>
    <x v="2829"/>
    <x v="967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091"/>
    <s v="theater"/>
    <s v="plays"/>
    <x v="2834"/>
    <x v="2830"/>
    <x v="21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092"/>
    <s v="theater"/>
    <s v="plays"/>
    <x v="2835"/>
    <x v="2831"/>
    <x v="968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093"/>
    <s v="theater"/>
    <s v="plays"/>
    <x v="2836"/>
    <x v="2832"/>
    <x v="969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99"/>
    <s v="theater"/>
    <s v="plays"/>
    <x v="2837"/>
    <x v="2833"/>
    <x v="198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094"/>
    <s v="theater"/>
    <s v="plays"/>
    <x v="2838"/>
    <x v="2834"/>
    <x v="97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095"/>
    <s v="theater"/>
    <s v="plays"/>
    <x v="2839"/>
    <x v="2835"/>
    <x v="971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096"/>
    <s v="theater"/>
    <s v="plays"/>
    <x v="2840"/>
    <x v="2836"/>
    <x v="972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s v="theater"/>
    <s v="plays"/>
    <x v="2841"/>
    <x v="2837"/>
    <x v="19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s v="theater"/>
    <s v="plays"/>
    <x v="2842"/>
    <x v="2838"/>
    <x v="973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s v="theater"/>
    <s v="plays"/>
    <x v="2843"/>
    <x v="2839"/>
    <x v="974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180"/>
    <s v="theater"/>
    <s v="plays"/>
    <x v="2844"/>
    <x v="2840"/>
    <x v="1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097"/>
    <s v="theater"/>
    <s v="plays"/>
    <x v="2845"/>
    <x v="2841"/>
    <x v="14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s v="theater"/>
    <s v="plays"/>
    <x v="2846"/>
    <x v="2842"/>
    <x v="27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s v="theater"/>
    <s v="plays"/>
    <x v="2847"/>
    <x v="2843"/>
    <x v="14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463"/>
    <s v="theater"/>
    <s v="plays"/>
    <x v="2848"/>
    <x v="2844"/>
    <x v="1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s v="theater"/>
    <s v="plays"/>
    <x v="2849"/>
    <x v="2845"/>
    <x v="1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098"/>
    <s v="theater"/>
    <s v="plays"/>
    <x v="2850"/>
    <x v="2846"/>
    <x v="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s v="theater"/>
    <s v="plays"/>
    <x v="2851"/>
    <x v="2847"/>
    <x v="975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099"/>
    <s v="theater"/>
    <s v="plays"/>
    <x v="2852"/>
    <x v="2848"/>
    <x v="1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s v="theater"/>
    <s v="plays"/>
    <x v="2853"/>
    <x v="2849"/>
    <x v="14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100"/>
    <s v="theater"/>
    <s v="plays"/>
    <x v="2854"/>
    <x v="2850"/>
    <x v="52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s v="theater"/>
    <s v="plays"/>
    <x v="2855"/>
    <x v="2851"/>
    <x v="97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838"/>
    <s v="theater"/>
    <s v="plays"/>
    <x v="2856"/>
    <x v="2852"/>
    <x v="977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130"/>
    <s v="theater"/>
    <s v="plays"/>
    <x v="2857"/>
    <x v="2853"/>
    <x v="978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s v="theater"/>
    <s v="plays"/>
    <x v="2858"/>
    <x v="2854"/>
    <x v="979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436"/>
    <s v="theater"/>
    <s v="plays"/>
    <x v="2859"/>
    <x v="2855"/>
    <x v="1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101"/>
    <s v="theater"/>
    <s v="plays"/>
    <x v="2860"/>
    <x v="2856"/>
    <x v="14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102"/>
    <s v="theater"/>
    <s v="plays"/>
    <x v="2861"/>
    <x v="2857"/>
    <x v="60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1782"/>
    <s v="theater"/>
    <s v="plays"/>
    <x v="2862"/>
    <x v="2858"/>
    <x v="1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135"/>
    <s v="theater"/>
    <s v="plays"/>
    <x v="2863"/>
    <x v="2859"/>
    <x v="14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140"/>
    <s v="theater"/>
    <s v="plays"/>
    <x v="2864"/>
    <x v="2860"/>
    <x v="98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s v="theater"/>
    <s v="plays"/>
    <x v="2865"/>
    <x v="2861"/>
    <x v="14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381"/>
    <s v="theater"/>
    <s v="plays"/>
    <x v="2866"/>
    <x v="2862"/>
    <x v="981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103"/>
    <s v="theater"/>
    <s v="plays"/>
    <x v="2867"/>
    <x v="2863"/>
    <x v="98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104"/>
    <s v="theater"/>
    <s v="plays"/>
    <x v="2868"/>
    <x v="2864"/>
    <x v="1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1271"/>
    <s v="theater"/>
    <s v="plays"/>
    <x v="2869"/>
    <x v="2865"/>
    <x v="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1"/>
    <s v="theater"/>
    <s v="plays"/>
    <x v="2870"/>
    <x v="2866"/>
    <x v="1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105"/>
    <s v="theater"/>
    <s v="plays"/>
    <x v="2871"/>
    <x v="2867"/>
    <x v="52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s v="theater"/>
    <s v="plays"/>
    <x v="2872"/>
    <x v="2868"/>
    <x v="14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106"/>
    <s v="theater"/>
    <s v="plays"/>
    <x v="2873"/>
    <x v="2869"/>
    <x v="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107"/>
    <s v="theater"/>
    <s v="plays"/>
    <x v="2874"/>
    <x v="2870"/>
    <x v="1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1054"/>
    <s v="theater"/>
    <s v="plays"/>
    <x v="2875"/>
    <x v="2871"/>
    <x v="1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s v="theater"/>
    <s v="plays"/>
    <x v="2876"/>
    <x v="2872"/>
    <x v="1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149"/>
    <s v="theater"/>
    <s v="plays"/>
    <x v="2877"/>
    <x v="2873"/>
    <x v="983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108"/>
    <s v="theater"/>
    <s v="plays"/>
    <x v="2878"/>
    <x v="2874"/>
    <x v="14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109"/>
    <s v="theater"/>
    <s v="plays"/>
    <x v="2879"/>
    <x v="2875"/>
    <x v="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110"/>
    <s v="theater"/>
    <s v="plays"/>
    <x v="2880"/>
    <x v="2876"/>
    <x v="984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s v="theater"/>
    <s v="plays"/>
    <x v="2881"/>
    <x v="2877"/>
    <x v="28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111"/>
    <s v="theater"/>
    <s v="plays"/>
    <x v="2882"/>
    <x v="2878"/>
    <x v="1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112"/>
    <s v="theater"/>
    <s v="plays"/>
    <x v="2883"/>
    <x v="2879"/>
    <x v="985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113"/>
    <s v="theater"/>
    <s v="plays"/>
    <x v="2884"/>
    <x v="2880"/>
    <x v="1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438"/>
    <s v="theater"/>
    <s v="plays"/>
    <x v="2885"/>
    <x v="2881"/>
    <x v="70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s v="theater"/>
    <s v="plays"/>
    <x v="2886"/>
    <x v="2882"/>
    <x v="98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144"/>
    <s v="theater"/>
    <s v="plays"/>
    <x v="2887"/>
    <x v="2883"/>
    <x v="1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s v="theater"/>
    <s v="plays"/>
    <x v="2888"/>
    <x v="2884"/>
    <x v="987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114"/>
    <s v="theater"/>
    <s v="plays"/>
    <x v="2889"/>
    <x v="2885"/>
    <x v="1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589"/>
    <s v="theater"/>
    <s v="plays"/>
    <x v="2890"/>
    <x v="2886"/>
    <x v="988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115"/>
    <s v="theater"/>
    <s v="plays"/>
    <x v="2891"/>
    <x v="2887"/>
    <x v="82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116"/>
    <s v="theater"/>
    <s v="plays"/>
    <x v="2892"/>
    <x v="2888"/>
    <x v="989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385"/>
    <s v="theater"/>
    <s v="plays"/>
    <x v="2893"/>
    <x v="2889"/>
    <x v="99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s v="theater"/>
    <s v="plays"/>
    <x v="2894"/>
    <x v="2890"/>
    <x v="82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117"/>
    <s v="theater"/>
    <s v="plays"/>
    <x v="2895"/>
    <x v="2891"/>
    <x v="991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118"/>
    <s v="theater"/>
    <s v="plays"/>
    <x v="2896"/>
    <x v="2892"/>
    <x v="992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119"/>
    <s v="theater"/>
    <s v="plays"/>
    <x v="2897"/>
    <x v="2893"/>
    <x v="993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120"/>
    <s v="theater"/>
    <s v="plays"/>
    <x v="2898"/>
    <x v="2894"/>
    <x v="1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s v="theater"/>
    <s v="plays"/>
    <x v="2899"/>
    <x v="2895"/>
    <x v="14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121"/>
    <s v="theater"/>
    <s v="plays"/>
    <x v="2900"/>
    <x v="2896"/>
    <x v="1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366"/>
    <s v="theater"/>
    <s v="plays"/>
    <x v="2901"/>
    <x v="2897"/>
    <x v="14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384"/>
    <s v="theater"/>
    <s v="plays"/>
    <x v="2902"/>
    <x v="2898"/>
    <x v="1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122"/>
    <s v="theater"/>
    <s v="plays"/>
    <x v="2903"/>
    <x v="2899"/>
    <x v="14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54"/>
    <s v="theater"/>
    <s v="plays"/>
    <x v="2904"/>
    <x v="2900"/>
    <x v="994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123"/>
    <s v="theater"/>
    <s v="plays"/>
    <x v="2905"/>
    <x v="2901"/>
    <x v="60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124"/>
    <s v="theater"/>
    <s v="plays"/>
    <x v="2906"/>
    <x v="2902"/>
    <x v="995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120"/>
    <s v="theater"/>
    <s v="plays"/>
    <x v="2907"/>
    <x v="2903"/>
    <x v="14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1854"/>
    <s v="theater"/>
    <s v="plays"/>
    <x v="2908"/>
    <x v="2904"/>
    <x v="1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135"/>
    <s v="theater"/>
    <s v="plays"/>
    <x v="2909"/>
    <x v="2905"/>
    <x v="99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120"/>
    <s v="theater"/>
    <s v="plays"/>
    <x v="2910"/>
    <x v="2906"/>
    <x v="14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125"/>
    <s v="theater"/>
    <s v="plays"/>
    <x v="2911"/>
    <x v="2907"/>
    <x v="4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126"/>
    <s v="theater"/>
    <s v="plays"/>
    <x v="2912"/>
    <x v="2908"/>
    <x v="1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120"/>
    <s v="theater"/>
    <s v="plays"/>
    <x v="2913"/>
    <x v="2909"/>
    <x v="14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120"/>
    <s v="theater"/>
    <s v="plays"/>
    <x v="2914"/>
    <x v="2910"/>
    <x v="130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127"/>
    <s v="theater"/>
    <s v="plays"/>
    <x v="2915"/>
    <x v="2911"/>
    <x v="23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128"/>
    <s v="theater"/>
    <s v="plays"/>
    <x v="2916"/>
    <x v="2912"/>
    <x v="57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129"/>
    <s v="theater"/>
    <s v="plays"/>
    <x v="2917"/>
    <x v="2913"/>
    <x v="19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130"/>
    <s v="theater"/>
    <s v="plays"/>
    <x v="2918"/>
    <x v="2914"/>
    <x v="272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439"/>
    <s v="theater"/>
    <s v="plays"/>
    <x v="2919"/>
    <x v="2915"/>
    <x v="1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131"/>
    <s v="theater"/>
    <s v="plays"/>
    <x v="2920"/>
    <x v="2916"/>
    <x v="23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80"/>
    <s v="theater"/>
    <s v="musical"/>
    <x v="2921"/>
    <x v="2917"/>
    <x v="1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1"/>
    <s v="theater"/>
    <s v="musical"/>
    <x v="2922"/>
    <x v="2918"/>
    <x v="2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80"/>
    <s v="theater"/>
    <s v="musical"/>
    <x v="2923"/>
    <x v="2919"/>
    <x v="997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132"/>
    <s v="theater"/>
    <s v="musical"/>
    <x v="2924"/>
    <x v="2920"/>
    <x v="998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133"/>
    <s v="theater"/>
    <s v="musical"/>
    <x v="2925"/>
    <x v="2921"/>
    <x v="1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66"/>
    <s v="theater"/>
    <s v="musical"/>
    <x v="2926"/>
    <x v="2922"/>
    <x v="6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134"/>
    <s v="theater"/>
    <s v="musical"/>
    <x v="2927"/>
    <x v="2923"/>
    <x v="999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94"/>
    <s v="theater"/>
    <s v="musical"/>
    <x v="2928"/>
    <x v="2924"/>
    <x v="1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135"/>
    <s v="theater"/>
    <s v="musical"/>
    <x v="2929"/>
    <x v="2925"/>
    <x v="1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136"/>
    <s v="theater"/>
    <s v="musical"/>
    <x v="2930"/>
    <x v="2926"/>
    <x v="1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137"/>
    <s v="theater"/>
    <s v="musical"/>
    <x v="2931"/>
    <x v="2927"/>
    <x v="10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138"/>
    <s v="theater"/>
    <s v="musical"/>
    <x v="2932"/>
    <x v="2928"/>
    <x v="1001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139"/>
    <s v="theater"/>
    <s v="musical"/>
    <x v="2933"/>
    <x v="2929"/>
    <x v="1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140"/>
    <s v="theater"/>
    <s v="musical"/>
    <x v="2934"/>
    <x v="2930"/>
    <x v="1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141"/>
    <s v="theater"/>
    <s v="musical"/>
    <x v="2935"/>
    <x v="2931"/>
    <x v="1002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829"/>
    <s v="theater"/>
    <s v="musical"/>
    <x v="2936"/>
    <x v="2932"/>
    <x v="1003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142"/>
    <s v="theater"/>
    <s v="musical"/>
    <x v="2937"/>
    <x v="2933"/>
    <x v="1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143"/>
    <s v="theater"/>
    <s v="musical"/>
    <x v="2938"/>
    <x v="2934"/>
    <x v="1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144"/>
    <s v="theater"/>
    <s v="musical"/>
    <x v="2939"/>
    <x v="2935"/>
    <x v="1004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145"/>
    <s v="theater"/>
    <s v="musical"/>
    <x v="2940"/>
    <x v="2936"/>
    <x v="4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120"/>
    <s v="theater"/>
    <s v="spaces"/>
    <x v="2941"/>
    <x v="2937"/>
    <x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146"/>
    <s v="theater"/>
    <s v="spaces"/>
    <x v="2942"/>
    <x v="2938"/>
    <x v="1005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s v="theater"/>
    <s v="spaces"/>
    <x v="2943"/>
    <x v="2939"/>
    <x v="1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s v="theater"/>
    <s v="spaces"/>
    <x v="2944"/>
    <x v="2940"/>
    <x v="1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s v="theater"/>
    <s v="spaces"/>
    <x v="2945"/>
    <x v="2941"/>
    <x v="1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120"/>
    <s v="theater"/>
    <s v="spaces"/>
    <x v="2946"/>
    <x v="2942"/>
    <x v="1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147"/>
    <s v="theater"/>
    <s v="spaces"/>
    <x v="2947"/>
    <x v="2943"/>
    <x v="1006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148"/>
    <s v="theater"/>
    <s v="spaces"/>
    <x v="2948"/>
    <x v="2944"/>
    <x v="14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385"/>
    <s v="theater"/>
    <s v="spaces"/>
    <x v="2949"/>
    <x v="2945"/>
    <x v="1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s v="theater"/>
    <s v="spaces"/>
    <x v="2950"/>
    <x v="2946"/>
    <x v="1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149"/>
    <s v="theater"/>
    <s v="spaces"/>
    <x v="2951"/>
    <x v="2947"/>
    <x v="27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150"/>
    <s v="theater"/>
    <s v="spaces"/>
    <x v="2952"/>
    <x v="2948"/>
    <x v="1007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151"/>
    <s v="theater"/>
    <s v="spaces"/>
    <x v="2953"/>
    <x v="2949"/>
    <x v="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s v="theater"/>
    <s v="spaces"/>
    <x v="2954"/>
    <x v="2950"/>
    <x v="100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178"/>
    <s v="theater"/>
    <s v="spaces"/>
    <x v="2955"/>
    <x v="2951"/>
    <x v="1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152"/>
    <s v="theater"/>
    <s v="spaces"/>
    <x v="2956"/>
    <x v="2952"/>
    <x v="1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736"/>
    <s v="theater"/>
    <s v="spaces"/>
    <x v="2957"/>
    <x v="2953"/>
    <x v="130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s v="theater"/>
    <s v="spaces"/>
    <x v="2958"/>
    <x v="2954"/>
    <x v="130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s v="theater"/>
    <s v="spaces"/>
    <x v="2959"/>
    <x v="2955"/>
    <x v="1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s v="theater"/>
    <s v="spaces"/>
    <x v="2960"/>
    <x v="2956"/>
    <x v="1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153"/>
    <s v="theater"/>
    <s v="plays"/>
    <x v="2961"/>
    <x v="2957"/>
    <x v="1009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154"/>
    <s v="theater"/>
    <s v="plays"/>
    <x v="2962"/>
    <x v="2958"/>
    <x v="101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155"/>
    <s v="theater"/>
    <s v="plays"/>
    <x v="2963"/>
    <x v="2959"/>
    <x v="1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156"/>
    <s v="theater"/>
    <s v="plays"/>
    <x v="2964"/>
    <x v="2960"/>
    <x v="1011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157"/>
    <s v="theater"/>
    <s v="plays"/>
    <x v="2965"/>
    <x v="2961"/>
    <x v="1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158"/>
    <s v="theater"/>
    <s v="plays"/>
    <x v="2966"/>
    <x v="2962"/>
    <x v="1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159"/>
    <s v="theater"/>
    <s v="plays"/>
    <x v="2967"/>
    <x v="2963"/>
    <x v="70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160"/>
    <s v="theater"/>
    <s v="plays"/>
    <x v="2968"/>
    <x v="2964"/>
    <x v="1012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161"/>
    <s v="theater"/>
    <s v="plays"/>
    <x v="2969"/>
    <x v="2965"/>
    <x v="1013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162"/>
    <s v="theater"/>
    <s v="plays"/>
    <x v="2970"/>
    <x v="2966"/>
    <x v="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163"/>
    <s v="theater"/>
    <s v="plays"/>
    <x v="2971"/>
    <x v="2967"/>
    <x v="1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164"/>
    <s v="theater"/>
    <s v="plays"/>
    <x v="2972"/>
    <x v="2968"/>
    <x v="1014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165"/>
    <s v="theater"/>
    <s v="plays"/>
    <x v="2973"/>
    <x v="2969"/>
    <x v="1015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166"/>
    <s v="theater"/>
    <s v="plays"/>
    <x v="2974"/>
    <x v="2970"/>
    <x v="101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167"/>
    <s v="theater"/>
    <s v="plays"/>
    <x v="2975"/>
    <x v="2971"/>
    <x v="1017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168"/>
    <s v="theater"/>
    <s v="plays"/>
    <x v="2976"/>
    <x v="2972"/>
    <x v="1018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801"/>
    <s v="theater"/>
    <s v="plays"/>
    <x v="2977"/>
    <x v="2973"/>
    <x v="1019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169"/>
    <s v="theater"/>
    <s v="plays"/>
    <x v="2978"/>
    <x v="2974"/>
    <x v="102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170"/>
    <s v="theater"/>
    <s v="plays"/>
    <x v="2979"/>
    <x v="2975"/>
    <x v="1021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171"/>
    <s v="theater"/>
    <s v="plays"/>
    <x v="2980"/>
    <x v="2976"/>
    <x v="1022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172"/>
    <s v="theater"/>
    <s v="spaces"/>
    <x v="2981"/>
    <x v="2977"/>
    <x v="27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173"/>
    <s v="theater"/>
    <s v="spaces"/>
    <x v="2982"/>
    <x v="2978"/>
    <x v="1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174"/>
    <s v="theater"/>
    <s v="spaces"/>
    <x v="2983"/>
    <x v="2979"/>
    <x v="2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175"/>
    <s v="theater"/>
    <s v="spaces"/>
    <x v="2984"/>
    <x v="2980"/>
    <x v="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176"/>
    <s v="theater"/>
    <s v="spaces"/>
    <x v="2985"/>
    <x v="2981"/>
    <x v="1023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177"/>
    <s v="theater"/>
    <s v="spaces"/>
    <x v="2986"/>
    <x v="2982"/>
    <x v="82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178"/>
    <s v="theater"/>
    <s v="spaces"/>
    <x v="2987"/>
    <x v="2983"/>
    <x v="1024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80"/>
    <s v="theater"/>
    <s v="spaces"/>
    <x v="2988"/>
    <x v="2984"/>
    <x v="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179"/>
    <s v="theater"/>
    <s v="spaces"/>
    <x v="2989"/>
    <x v="2985"/>
    <x v="1025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180"/>
    <s v="theater"/>
    <s v="spaces"/>
    <x v="2990"/>
    <x v="2986"/>
    <x v="6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181"/>
    <s v="theater"/>
    <s v="spaces"/>
    <x v="2991"/>
    <x v="2987"/>
    <x v="36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182"/>
    <s v="theater"/>
    <s v="spaces"/>
    <x v="2992"/>
    <x v="2988"/>
    <x v="1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183"/>
    <s v="theater"/>
    <s v="spaces"/>
    <x v="2993"/>
    <x v="2989"/>
    <x v="1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184"/>
    <s v="theater"/>
    <s v="spaces"/>
    <x v="2994"/>
    <x v="2990"/>
    <x v="1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185"/>
    <s v="theater"/>
    <s v="spaces"/>
    <x v="2995"/>
    <x v="2991"/>
    <x v="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186"/>
    <s v="theater"/>
    <s v="spaces"/>
    <x v="2996"/>
    <x v="2992"/>
    <x v="14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187"/>
    <s v="theater"/>
    <s v="spaces"/>
    <x v="2997"/>
    <x v="2993"/>
    <x v="1026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188"/>
    <s v="theater"/>
    <s v="spaces"/>
    <x v="2998"/>
    <x v="2994"/>
    <x v="1027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189"/>
    <s v="theater"/>
    <s v="spaces"/>
    <x v="2999"/>
    <x v="807"/>
    <x v="102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72"/>
    <s v="theater"/>
    <s v="spaces"/>
    <x v="3000"/>
    <x v="2995"/>
    <x v="1029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2190"/>
    <s v="theater"/>
    <s v="spaces"/>
    <x v="3001"/>
    <x v="2996"/>
    <x v="1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2191"/>
    <s v="theater"/>
    <s v="spaces"/>
    <x v="3002"/>
    <x v="2997"/>
    <x v="1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2192"/>
    <s v="theater"/>
    <s v="spaces"/>
    <x v="3003"/>
    <x v="2998"/>
    <x v="103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2193"/>
    <s v="theater"/>
    <s v="spaces"/>
    <x v="3004"/>
    <x v="2999"/>
    <x v="13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2194"/>
    <s v="theater"/>
    <s v="spaces"/>
    <x v="3005"/>
    <x v="3000"/>
    <x v="1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2195"/>
    <s v="theater"/>
    <s v="spaces"/>
    <x v="3006"/>
    <x v="3001"/>
    <x v="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37"/>
    <s v="theater"/>
    <s v="spaces"/>
    <x v="3007"/>
    <x v="3002"/>
    <x v="32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2196"/>
    <s v="theater"/>
    <s v="spaces"/>
    <x v="3008"/>
    <x v="3003"/>
    <x v="1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2197"/>
    <s v="theater"/>
    <s v="spaces"/>
    <x v="3009"/>
    <x v="3004"/>
    <x v="1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198"/>
    <s v="theater"/>
    <s v="spaces"/>
    <x v="3010"/>
    <x v="3005"/>
    <x v="14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2199"/>
    <s v="theater"/>
    <s v="spaces"/>
    <x v="3011"/>
    <x v="3006"/>
    <x v="1031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2200"/>
    <s v="theater"/>
    <s v="spaces"/>
    <x v="3012"/>
    <x v="3007"/>
    <x v="32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2201"/>
    <s v="theater"/>
    <s v="spaces"/>
    <x v="3013"/>
    <x v="3008"/>
    <x v="1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2202"/>
    <s v="theater"/>
    <s v="spaces"/>
    <x v="3014"/>
    <x v="3009"/>
    <x v="1032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2203"/>
    <s v="theater"/>
    <s v="spaces"/>
    <x v="3015"/>
    <x v="3010"/>
    <x v="1033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2204"/>
    <s v="theater"/>
    <s v="spaces"/>
    <x v="3016"/>
    <x v="3011"/>
    <x v="14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2205"/>
    <s v="theater"/>
    <s v="spaces"/>
    <x v="3017"/>
    <x v="3012"/>
    <x v="1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2206"/>
    <s v="theater"/>
    <s v="spaces"/>
    <x v="3018"/>
    <x v="3013"/>
    <x v="1034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2207"/>
    <s v="theater"/>
    <s v="spaces"/>
    <x v="3019"/>
    <x v="3014"/>
    <x v="1035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2208"/>
    <s v="theater"/>
    <s v="spaces"/>
    <x v="3020"/>
    <x v="3015"/>
    <x v="14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2209"/>
    <s v="theater"/>
    <s v="spaces"/>
    <x v="3021"/>
    <x v="3016"/>
    <x v="1036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2210"/>
    <s v="theater"/>
    <s v="spaces"/>
    <x v="3022"/>
    <x v="3017"/>
    <x v="27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211"/>
    <s v="theater"/>
    <s v="spaces"/>
    <x v="3023"/>
    <x v="3018"/>
    <x v="27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2212"/>
    <s v="theater"/>
    <s v="spaces"/>
    <x v="3024"/>
    <x v="3019"/>
    <x v="1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2213"/>
    <s v="theater"/>
    <s v="spaces"/>
    <x v="3025"/>
    <x v="3020"/>
    <x v="1037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1847"/>
    <s v="theater"/>
    <s v="spaces"/>
    <x v="3026"/>
    <x v="3021"/>
    <x v="60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2214"/>
    <s v="theater"/>
    <s v="spaces"/>
    <x v="3027"/>
    <x v="3022"/>
    <x v="23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2215"/>
    <s v="theater"/>
    <s v="spaces"/>
    <x v="3028"/>
    <x v="3023"/>
    <x v="1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2216"/>
    <s v="theater"/>
    <s v="spaces"/>
    <x v="3029"/>
    <x v="3024"/>
    <x v="10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2217"/>
    <s v="theater"/>
    <s v="spaces"/>
    <x v="3030"/>
    <x v="3025"/>
    <x v="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218"/>
    <s v="theater"/>
    <s v="spaces"/>
    <x v="3031"/>
    <x v="3026"/>
    <x v="14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2219"/>
    <s v="theater"/>
    <s v="spaces"/>
    <x v="3032"/>
    <x v="3027"/>
    <x v="1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2220"/>
    <s v="theater"/>
    <s v="spaces"/>
    <x v="3033"/>
    <x v="3028"/>
    <x v="1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2221"/>
    <s v="theater"/>
    <s v="spaces"/>
    <x v="3034"/>
    <x v="3029"/>
    <x v="1039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2222"/>
    <s v="theater"/>
    <s v="spaces"/>
    <x v="3035"/>
    <x v="3030"/>
    <x v="1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2223"/>
    <s v="theater"/>
    <s v="spaces"/>
    <x v="3036"/>
    <x v="3031"/>
    <x v="104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2224"/>
    <s v="theater"/>
    <s v="spaces"/>
    <x v="3037"/>
    <x v="3032"/>
    <x v="1041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2225"/>
    <s v="theater"/>
    <s v="spaces"/>
    <x v="3038"/>
    <x v="3033"/>
    <x v="14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2226"/>
    <s v="theater"/>
    <s v="spaces"/>
    <x v="3039"/>
    <x v="3034"/>
    <x v="1042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2227"/>
    <s v="theater"/>
    <s v="spaces"/>
    <x v="3040"/>
    <x v="3035"/>
    <x v="1043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2228"/>
    <s v="theater"/>
    <s v="spaces"/>
    <x v="3041"/>
    <x v="3036"/>
    <x v="1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229"/>
    <s v="theater"/>
    <s v="spaces"/>
    <x v="3042"/>
    <x v="3037"/>
    <x v="1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2230"/>
    <s v="theater"/>
    <s v="spaces"/>
    <x v="3043"/>
    <x v="3038"/>
    <x v="1044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2231"/>
    <s v="theater"/>
    <s v="spaces"/>
    <x v="3044"/>
    <x v="3039"/>
    <x v="2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2232"/>
    <s v="theater"/>
    <s v="spaces"/>
    <x v="3045"/>
    <x v="3040"/>
    <x v="1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2233"/>
    <s v="theater"/>
    <s v="spaces"/>
    <x v="3046"/>
    <x v="3041"/>
    <x v="1045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234"/>
    <s v="theater"/>
    <s v="spaces"/>
    <x v="3047"/>
    <x v="3042"/>
    <x v="1046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2235"/>
    <s v="theater"/>
    <s v="spaces"/>
    <x v="3048"/>
    <x v="3043"/>
    <x v="1047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2236"/>
    <s v="theater"/>
    <s v="spaces"/>
    <x v="3049"/>
    <x v="3044"/>
    <x v="1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237"/>
    <s v="theater"/>
    <s v="spaces"/>
    <x v="3050"/>
    <x v="3045"/>
    <x v="1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2238"/>
    <s v="theater"/>
    <s v="spaces"/>
    <x v="3051"/>
    <x v="3046"/>
    <x v="1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839"/>
    <s v="theater"/>
    <s v="spaces"/>
    <x v="3052"/>
    <x v="3047"/>
    <x v="104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140"/>
    <s v="theater"/>
    <s v="spaces"/>
    <x v="3053"/>
    <x v="3048"/>
    <x v="1049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s v="theater"/>
    <s v="spaces"/>
    <x v="3054"/>
    <x v="3049"/>
    <x v="105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120"/>
    <s v="theater"/>
    <s v="spaces"/>
    <x v="3055"/>
    <x v="3050"/>
    <x v="14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s v="theater"/>
    <s v="spaces"/>
    <x v="3056"/>
    <x v="3051"/>
    <x v="1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s v="theater"/>
    <s v="spaces"/>
    <x v="3057"/>
    <x v="3052"/>
    <x v="70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120"/>
    <s v="theater"/>
    <s v="spaces"/>
    <x v="3058"/>
    <x v="3053"/>
    <x v="7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2239"/>
    <s v="theater"/>
    <s v="spaces"/>
    <x v="3059"/>
    <x v="3054"/>
    <x v="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1795"/>
    <s v="theater"/>
    <s v="spaces"/>
    <x v="3060"/>
    <x v="3055"/>
    <x v="1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s v="theater"/>
    <s v="spaces"/>
    <x v="3061"/>
    <x v="3056"/>
    <x v="1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2240"/>
    <s v="theater"/>
    <s v="spaces"/>
    <x v="3062"/>
    <x v="3057"/>
    <x v="1051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2241"/>
    <s v="theater"/>
    <s v="spaces"/>
    <x v="3063"/>
    <x v="3058"/>
    <x v="6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2242"/>
    <s v="theater"/>
    <s v="spaces"/>
    <x v="3064"/>
    <x v="3059"/>
    <x v="1052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144"/>
    <s v="theater"/>
    <s v="spaces"/>
    <x v="3065"/>
    <x v="3060"/>
    <x v="37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2243"/>
    <s v="theater"/>
    <s v="spaces"/>
    <x v="3066"/>
    <x v="3061"/>
    <x v="1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444"/>
    <s v="theater"/>
    <s v="spaces"/>
    <x v="3067"/>
    <x v="3062"/>
    <x v="1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2244"/>
    <s v="theater"/>
    <s v="spaces"/>
    <x v="3068"/>
    <x v="3063"/>
    <x v="1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2245"/>
    <s v="theater"/>
    <s v="spaces"/>
    <x v="3069"/>
    <x v="3064"/>
    <x v="1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2246"/>
    <s v="theater"/>
    <s v="spaces"/>
    <x v="3070"/>
    <x v="3065"/>
    <x v="32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2247"/>
    <s v="theater"/>
    <s v="spaces"/>
    <x v="3071"/>
    <x v="3066"/>
    <x v="1053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120"/>
    <s v="theater"/>
    <s v="spaces"/>
    <x v="3072"/>
    <x v="3067"/>
    <x v="1054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2248"/>
    <s v="theater"/>
    <s v="spaces"/>
    <x v="3073"/>
    <x v="3068"/>
    <x v="1055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2249"/>
    <s v="theater"/>
    <s v="spaces"/>
    <x v="3074"/>
    <x v="3069"/>
    <x v="1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2250"/>
    <s v="theater"/>
    <s v="spaces"/>
    <x v="3075"/>
    <x v="3070"/>
    <x v="7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2251"/>
    <s v="theater"/>
    <s v="spaces"/>
    <x v="3076"/>
    <x v="3071"/>
    <x v="14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1859"/>
    <s v="theater"/>
    <s v="spaces"/>
    <x v="3077"/>
    <x v="3072"/>
    <x v="1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1989"/>
    <s v="theater"/>
    <s v="spaces"/>
    <x v="3078"/>
    <x v="3073"/>
    <x v="1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2252"/>
    <s v="theater"/>
    <s v="spaces"/>
    <x v="3079"/>
    <x v="3074"/>
    <x v="23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2253"/>
    <s v="theater"/>
    <s v="spaces"/>
    <x v="3080"/>
    <x v="3075"/>
    <x v="2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2254"/>
    <s v="theater"/>
    <s v="spaces"/>
    <x v="3081"/>
    <x v="3076"/>
    <x v="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s v="theater"/>
    <s v="spaces"/>
    <x v="3082"/>
    <x v="3077"/>
    <x v="1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806"/>
    <s v="theater"/>
    <s v="spaces"/>
    <x v="3083"/>
    <x v="3078"/>
    <x v="1056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2255"/>
    <s v="theater"/>
    <s v="spaces"/>
    <x v="3084"/>
    <x v="3079"/>
    <x v="1057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2256"/>
    <s v="theater"/>
    <s v="spaces"/>
    <x v="3085"/>
    <x v="3080"/>
    <x v="1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412"/>
    <s v="theater"/>
    <s v="spaces"/>
    <x v="3086"/>
    <x v="3081"/>
    <x v="14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72"/>
    <s v="theater"/>
    <s v="spaces"/>
    <x v="3087"/>
    <x v="3082"/>
    <x v="2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840"/>
    <s v="theater"/>
    <s v="spaces"/>
    <x v="3088"/>
    <x v="3083"/>
    <x v="105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2257"/>
    <s v="theater"/>
    <s v="spaces"/>
    <x v="3089"/>
    <x v="3084"/>
    <x v="1059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2258"/>
    <s v="theater"/>
    <s v="spaces"/>
    <x v="3090"/>
    <x v="3085"/>
    <x v="130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2259"/>
    <s v="theater"/>
    <s v="spaces"/>
    <x v="3091"/>
    <x v="3086"/>
    <x v="1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2260"/>
    <s v="theater"/>
    <s v="spaces"/>
    <x v="3092"/>
    <x v="3087"/>
    <x v="106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2261"/>
    <s v="theater"/>
    <s v="spaces"/>
    <x v="3093"/>
    <x v="2806"/>
    <x v="1061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84"/>
    <s v="theater"/>
    <s v="spaces"/>
    <x v="3094"/>
    <x v="3088"/>
    <x v="14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73"/>
    <s v="theater"/>
    <s v="spaces"/>
    <x v="3095"/>
    <x v="3089"/>
    <x v="14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2262"/>
    <s v="theater"/>
    <s v="spaces"/>
    <x v="3096"/>
    <x v="3090"/>
    <x v="1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2263"/>
    <s v="theater"/>
    <s v="spaces"/>
    <x v="3097"/>
    <x v="3091"/>
    <x v="1062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2264"/>
    <s v="theater"/>
    <s v="spaces"/>
    <x v="3098"/>
    <x v="3092"/>
    <x v="1063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2265"/>
    <s v="theater"/>
    <s v="spaces"/>
    <x v="3099"/>
    <x v="3093"/>
    <x v="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2266"/>
    <s v="theater"/>
    <s v="spaces"/>
    <x v="3100"/>
    <x v="3094"/>
    <x v="1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4"/>
    <s v="theater"/>
    <s v="spaces"/>
    <x v="3101"/>
    <x v="3095"/>
    <x v="1064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2267"/>
    <s v="theater"/>
    <s v="spaces"/>
    <x v="3102"/>
    <x v="3096"/>
    <x v="7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148"/>
    <s v="theater"/>
    <s v="spaces"/>
    <x v="3103"/>
    <x v="3097"/>
    <x v="14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2268"/>
    <s v="theater"/>
    <s v="spaces"/>
    <x v="3104"/>
    <x v="3098"/>
    <x v="1065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2269"/>
    <s v="theater"/>
    <s v="spaces"/>
    <x v="3105"/>
    <x v="3099"/>
    <x v="1066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2270"/>
    <s v="theater"/>
    <s v="spaces"/>
    <x v="3106"/>
    <x v="3100"/>
    <x v="1067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2271"/>
    <s v="theater"/>
    <s v="spaces"/>
    <x v="3107"/>
    <x v="3101"/>
    <x v="40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"/>
    <s v="theater"/>
    <s v="spaces"/>
    <x v="3108"/>
    <x v="3102"/>
    <x v="82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2272"/>
    <s v="theater"/>
    <s v="spaces"/>
    <x v="3109"/>
    <x v="3103"/>
    <x v="6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119"/>
    <s v="theater"/>
    <s v="spaces"/>
    <x v="3110"/>
    <x v="3104"/>
    <x v="4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2273"/>
    <s v="theater"/>
    <s v="spaces"/>
    <x v="3111"/>
    <x v="3105"/>
    <x v="105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2274"/>
    <s v="theater"/>
    <s v="spaces"/>
    <x v="3112"/>
    <x v="3106"/>
    <x v="1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2275"/>
    <s v="theater"/>
    <s v="spaces"/>
    <x v="3113"/>
    <x v="3107"/>
    <x v="1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s v="theater"/>
    <s v="spaces"/>
    <x v="3114"/>
    <x v="3108"/>
    <x v="14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8"/>
    <s v="theater"/>
    <s v="spaces"/>
    <x v="3115"/>
    <x v="3109"/>
    <x v="1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1380"/>
    <s v="theater"/>
    <s v="spaces"/>
    <x v="3116"/>
    <x v="3110"/>
    <x v="60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120"/>
    <s v="theater"/>
    <s v="spaces"/>
    <x v="3117"/>
    <x v="3111"/>
    <x v="106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2276"/>
    <s v="theater"/>
    <s v="spaces"/>
    <x v="3118"/>
    <x v="3112"/>
    <x v="1069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144"/>
    <s v="theater"/>
    <s v="spaces"/>
    <x v="3119"/>
    <x v="3113"/>
    <x v="23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2277"/>
    <s v="theater"/>
    <s v="spaces"/>
    <x v="3120"/>
    <x v="3114"/>
    <x v="130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119"/>
    <s v="theater"/>
    <s v="spaces"/>
    <x v="3121"/>
    <x v="3115"/>
    <x v="14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2278"/>
    <s v="theater"/>
    <s v="spaces"/>
    <x v="3122"/>
    <x v="3116"/>
    <x v="1070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2279"/>
    <s v="theater"/>
    <s v="spaces"/>
    <x v="3123"/>
    <x v="3117"/>
    <x v="1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2280"/>
    <s v="theater"/>
    <s v="spaces"/>
    <x v="3124"/>
    <x v="3118"/>
    <x v="14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x v="121"/>
    <s v="theater"/>
    <s v="spaces"/>
    <x v="3125"/>
    <x v="3119"/>
    <x v="1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2281"/>
    <s v="theater"/>
    <s v="spaces"/>
    <x v="3126"/>
    <x v="3120"/>
    <x v="23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s v="theater"/>
    <s v="spaces"/>
    <x v="3127"/>
    <x v="3121"/>
    <x v="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2282"/>
    <s v="theater"/>
    <s v="plays"/>
    <x v="3128"/>
    <x v="3122"/>
    <x v="207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119"/>
    <s v="theater"/>
    <s v="plays"/>
    <x v="3129"/>
    <x v="3123"/>
    <x v="144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2283"/>
    <s v="theater"/>
    <s v="plays"/>
    <x v="3130"/>
    <x v="3124"/>
    <x v="1071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404"/>
    <s v="theater"/>
    <s v="plays"/>
    <x v="3131"/>
    <x v="3125"/>
    <x v="23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119"/>
    <s v="theater"/>
    <s v="plays"/>
    <x v="3132"/>
    <x v="3126"/>
    <x v="82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209"/>
    <s v="theater"/>
    <s v="plays"/>
    <x v="3133"/>
    <x v="3127"/>
    <x v="70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654"/>
    <s v="theater"/>
    <s v="plays"/>
    <x v="3134"/>
    <x v="3128"/>
    <x v="1072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2284"/>
    <s v="theater"/>
    <s v="plays"/>
    <x v="3135"/>
    <x v="3129"/>
    <x v="3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2285"/>
    <s v="theater"/>
    <s v="plays"/>
    <x v="3136"/>
    <x v="3130"/>
    <x v="1073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73"/>
    <s v="theater"/>
    <s v="plays"/>
    <x v="3137"/>
    <x v="3131"/>
    <x v="1074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s v="theater"/>
    <s v="plays"/>
    <x v="3138"/>
    <x v="3132"/>
    <x v="1069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2286"/>
    <s v="theater"/>
    <s v="plays"/>
    <x v="3139"/>
    <x v="3133"/>
    <x v="1075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1228"/>
    <s v="theater"/>
    <s v="plays"/>
    <x v="3140"/>
    <x v="3134"/>
    <x v="2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2287"/>
    <s v="theater"/>
    <s v="plays"/>
    <x v="3141"/>
    <x v="3135"/>
    <x v="107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2"/>
    <s v="theater"/>
    <s v="plays"/>
    <x v="3142"/>
    <x v="3136"/>
    <x v="23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s v="theater"/>
    <s v="plays"/>
    <x v="3143"/>
    <x v="3137"/>
    <x v="48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2288"/>
    <s v="theater"/>
    <s v="plays"/>
    <x v="3144"/>
    <x v="3138"/>
    <x v="1077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s v="theater"/>
    <s v="plays"/>
    <x v="3145"/>
    <x v="3139"/>
    <x v="82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2289"/>
    <s v="theater"/>
    <s v="plays"/>
    <x v="3146"/>
    <x v="3140"/>
    <x v="392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2290"/>
    <s v="theater"/>
    <s v="plays"/>
    <x v="3147"/>
    <x v="3141"/>
    <x v="198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2291"/>
    <s v="theater"/>
    <s v="plays"/>
    <x v="3148"/>
    <x v="3142"/>
    <x v="1078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8"/>
    <s v="theater"/>
    <s v="plays"/>
    <x v="3149"/>
    <x v="3143"/>
    <x v="1079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292"/>
    <s v="theater"/>
    <s v="plays"/>
    <x v="3150"/>
    <x v="3144"/>
    <x v="108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2293"/>
    <s v="theater"/>
    <s v="plays"/>
    <x v="3151"/>
    <x v="3145"/>
    <x v="1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2294"/>
    <s v="theater"/>
    <s v="plays"/>
    <x v="3152"/>
    <x v="3146"/>
    <x v="1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2295"/>
    <s v="theater"/>
    <s v="plays"/>
    <x v="3153"/>
    <x v="3147"/>
    <x v="1081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2296"/>
    <s v="theater"/>
    <s v="plays"/>
    <x v="3154"/>
    <x v="3148"/>
    <x v="70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2297"/>
    <s v="theater"/>
    <s v="plays"/>
    <x v="3155"/>
    <x v="3149"/>
    <x v="1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2298"/>
    <s v="theater"/>
    <s v="plays"/>
    <x v="3156"/>
    <x v="3150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299"/>
    <s v="theater"/>
    <s v="plays"/>
    <x v="3157"/>
    <x v="3151"/>
    <x v="1082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2300"/>
    <s v="theater"/>
    <s v="plays"/>
    <x v="3158"/>
    <x v="3152"/>
    <x v="1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2301"/>
    <s v="theater"/>
    <s v="plays"/>
    <x v="3159"/>
    <x v="3153"/>
    <x v="1083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2302"/>
    <s v="theater"/>
    <s v="plays"/>
    <x v="3160"/>
    <x v="3154"/>
    <x v="1084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2303"/>
    <s v="theater"/>
    <s v="plays"/>
    <x v="3161"/>
    <x v="3155"/>
    <x v="1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2304"/>
    <s v="theater"/>
    <s v="plays"/>
    <x v="3162"/>
    <x v="3156"/>
    <x v="1085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2305"/>
    <s v="theater"/>
    <s v="plays"/>
    <x v="3163"/>
    <x v="3157"/>
    <x v="1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2306"/>
    <s v="theater"/>
    <s v="plays"/>
    <x v="3164"/>
    <x v="3158"/>
    <x v="15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2307"/>
    <s v="theater"/>
    <s v="plays"/>
    <x v="3165"/>
    <x v="73"/>
    <x v="108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2308"/>
    <s v="theater"/>
    <s v="plays"/>
    <x v="3166"/>
    <x v="3159"/>
    <x v="1087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2309"/>
    <s v="theater"/>
    <s v="plays"/>
    <x v="3167"/>
    <x v="3160"/>
    <x v="60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2310"/>
    <s v="theater"/>
    <s v="plays"/>
    <x v="3168"/>
    <x v="3161"/>
    <x v="1088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984"/>
    <s v="theater"/>
    <s v="plays"/>
    <x v="3169"/>
    <x v="3162"/>
    <x v="1089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2311"/>
    <s v="theater"/>
    <s v="plays"/>
    <x v="3170"/>
    <x v="3163"/>
    <x v="109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2312"/>
    <s v="theater"/>
    <s v="plays"/>
    <x v="3171"/>
    <x v="3164"/>
    <x v="1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2313"/>
    <s v="theater"/>
    <s v="plays"/>
    <x v="3172"/>
    <x v="3165"/>
    <x v="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314"/>
    <s v="theater"/>
    <s v="plays"/>
    <x v="3173"/>
    <x v="3166"/>
    <x v="1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2315"/>
    <s v="theater"/>
    <s v="plays"/>
    <x v="3174"/>
    <x v="3167"/>
    <x v="60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2316"/>
    <s v="theater"/>
    <s v="plays"/>
    <x v="3175"/>
    <x v="3168"/>
    <x v="14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2317"/>
    <s v="theater"/>
    <s v="plays"/>
    <x v="3176"/>
    <x v="3169"/>
    <x v="1091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2318"/>
    <s v="theater"/>
    <s v="plays"/>
    <x v="3177"/>
    <x v="3170"/>
    <x v="1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2319"/>
    <s v="theater"/>
    <s v="plays"/>
    <x v="3178"/>
    <x v="3171"/>
    <x v="1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2320"/>
    <s v="theater"/>
    <s v="plays"/>
    <x v="3179"/>
    <x v="3172"/>
    <x v="37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2321"/>
    <s v="theater"/>
    <s v="plays"/>
    <x v="3180"/>
    <x v="3173"/>
    <x v="1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828"/>
    <s v="theater"/>
    <s v="plays"/>
    <x v="3181"/>
    <x v="3174"/>
    <x v="1092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2322"/>
    <s v="theater"/>
    <s v="plays"/>
    <x v="3182"/>
    <x v="3175"/>
    <x v="1093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2323"/>
    <s v="theater"/>
    <s v="plays"/>
    <x v="3183"/>
    <x v="3176"/>
    <x v="1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2324"/>
    <s v="theater"/>
    <s v="plays"/>
    <x v="3184"/>
    <x v="3177"/>
    <x v="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94"/>
    <s v="theater"/>
    <s v="plays"/>
    <x v="3185"/>
    <x v="3178"/>
    <x v="408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2325"/>
    <s v="theater"/>
    <s v="plays"/>
    <x v="3186"/>
    <x v="3179"/>
    <x v="1094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2326"/>
    <s v="theater"/>
    <s v="plays"/>
    <x v="3187"/>
    <x v="3180"/>
    <x v="52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327"/>
    <s v="theater"/>
    <s v="musical"/>
    <x v="3188"/>
    <x v="3181"/>
    <x v="3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2328"/>
    <s v="theater"/>
    <s v="musical"/>
    <x v="3189"/>
    <x v="3182"/>
    <x v="1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s v="theater"/>
    <s v="musical"/>
    <x v="3190"/>
    <x v="3183"/>
    <x v="13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2329"/>
    <s v="theater"/>
    <s v="musical"/>
    <x v="3191"/>
    <x v="3184"/>
    <x v="14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800"/>
    <s v="theater"/>
    <s v="musical"/>
    <x v="3192"/>
    <x v="3185"/>
    <x v="1095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2330"/>
    <s v="theater"/>
    <s v="musical"/>
    <x v="3193"/>
    <x v="3186"/>
    <x v="27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s v="theater"/>
    <s v="musical"/>
    <x v="3194"/>
    <x v="3187"/>
    <x v="1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2331"/>
    <s v="theater"/>
    <s v="musical"/>
    <x v="3195"/>
    <x v="3188"/>
    <x v="1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468"/>
    <s v="theater"/>
    <s v="musical"/>
    <x v="3196"/>
    <x v="3189"/>
    <x v="1096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2332"/>
    <s v="theater"/>
    <s v="musical"/>
    <x v="3197"/>
    <x v="3190"/>
    <x v="1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2333"/>
    <s v="theater"/>
    <s v="musical"/>
    <x v="3198"/>
    <x v="3191"/>
    <x v="373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2334"/>
    <s v="theater"/>
    <s v="musical"/>
    <x v="3199"/>
    <x v="3192"/>
    <x v="1097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120"/>
    <s v="theater"/>
    <s v="musical"/>
    <x v="3200"/>
    <x v="3193"/>
    <x v="1098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85"/>
    <s v="theater"/>
    <s v="musical"/>
    <x v="3201"/>
    <x v="3194"/>
    <x v="32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2335"/>
    <s v="theater"/>
    <s v="musical"/>
    <x v="3202"/>
    <x v="3195"/>
    <x v="1099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94"/>
    <s v="theater"/>
    <s v="musical"/>
    <x v="3203"/>
    <x v="3196"/>
    <x v="1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s v="theater"/>
    <s v="musical"/>
    <x v="3204"/>
    <x v="3197"/>
    <x v="11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1965"/>
    <s v="theater"/>
    <s v="musical"/>
    <x v="3205"/>
    <x v="3198"/>
    <x v="1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s v="theater"/>
    <s v="musical"/>
    <x v="3206"/>
    <x v="3199"/>
    <x v="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2336"/>
    <s v="theater"/>
    <s v="musical"/>
    <x v="3207"/>
    <x v="3200"/>
    <x v="82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2337"/>
    <s v="theater"/>
    <s v="plays"/>
    <x v="3208"/>
    <x v="3201"/>
    <x v="32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2338"/>
    <s v="theater"/>
    <s v="plays"/>
    <x v="3209"/>
    <x v="3202"/>
    <x v="1101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2339"/>
    <s v="theater"/>
    <s v="plays"/>
    <x v="3210"/>
    <x v="3203"/>
    <x v="1102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2340"/>
    <s v="theater"/>
    <s v="plays"/>
    <x v="3211"/>
    <x v="3204"/>
    <x v="1103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2341"/>
    <s v="theater"/>
    <s v="plays"/>
    <x v="3212"/>
    <x v="3205"/>
    <x v="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2342"/>
    <s v="theater"/>
    <s v="plays"/>
    <x v="3213"/>
    <x v="3206"/>
    <x v="4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2343"/>
    <s v="theater"/>
    <s v="plays"/>
    <x v="3214"/>
    <x v="3207"/>
    <x v="1104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2344"/>
    <s v="theater"/>
    <s v="plays"/>
    <x v="3215"/>
    <x v="3208"/>
    <x v="1105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2345"/>
    <s v="theater"/>
    <s v="plays"/>
    <x v="3216"/>
    <x v="3209"/>
    <x v="110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2346"/>
    <s v="theater"/>
    <s v="plays"/>
    <x v="3217"/>
    <x v="3210"/>
    <x v="1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2347"/>
    <s v="theater"/>
    <s v="plays"/>
    <x v="3218"/>
    <x v="3211"/>
    <x v="1107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2348"/>
    <s v="theater"/>
    <s v="plays"/>
    <x v="3219"/>
    <x v="3212"/>
    <x v="91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2349"/>
    <s v="theater"/>
    <s v="plays"/>
    <x v="3220"/>
    <x v="3213"/>
    <x v="1108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2350"/>
    <s v="theater"/>
    <s v="plays"/>
    <x v="3221"/>
    <x v="3214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2351"/>
    <s v="theater"/>
    <s v="plays"/>
    <x v="3222"/>
    <x v="3215"/>
    <x v="1109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2352"/>
    <s v="theater"/>
    <s v="plays"/>
    <x v="3223"/>
    <x v="3216"/>
    <x v="1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2353"/>
    <s v="theater"/>
    <s v="plays"/>
    <x v="3224"/>
    <x v="3217"/>
    <x v="111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2354"/>
    <s v="theater"/>
    <s v="plays"/>
    <x v="3225"/>
    <x v="3218"/>
    <x v="1111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2355"/>
    <s v="theater"/>
    <s v="plays"/>
    <x v="3226"/>
    <x v="3219"/>
    <x v="1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s v="theater"/>
    <s v="plays"/>
    <x v="3227"/>
    <x v="3220"/>
    <x v="1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2356"/>
    <s v="theater"/>
    <s v="plays"/>
    <x v="3228"/>
    <x v="3221"/>
    <x v="1112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2357"/>
    <s v="theater"/>
    <s v="plays"/>
    <x v="3229"/>
    <x v="3222"/>
    <x v="1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2358"/>
    <s v="theater"/>
    <s v="plays"/>
    <x v="3230"/>
    <x v="341"/>
    <x v="1113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5"/>
    <s v="theater"/>
    <s v="plays"/>
    <x v="3231"/>
    <x v="3223"/>
    <x v="1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2359"/>
    <s v="theater"/>
    <s v="plays"/>
    <x v="3232"/>
    <x v="3224"/>
    <x v="1114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2360"/>
    <s v="theater"/>
    <s v="plays"/>
    <x v="3233"/>
    <x v="3225"/>
    <x v="1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2361"/>
    <s v="theater"/>
    <s v="plays"/>
    <x v="3234"/>
    <x v="3226"/>
    <x v="1115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2362"/>
    <s v="theater"/>
    <s v="plays"/>
    <x v="3235"/>
    <x v="3227"/>
    <x v="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2363"/>
    <s v="theater"/>
    <s v="plays"/>
    <x v="3236"/>
    <x v="3228"/>
    <x v="1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2364"/>
    <s v="theater"/>
    <s v="plays"/>
    <x v="3237"/>
    <x v="3229"/>
    <x v="111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2365"/>
    <s v="theater"/>
    <s v="plays"/>
    <x v="3238"/>
    <x v="3230"/>
    <x v="1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2366"/>
    <s v="theater"/>
    <s v="plays"/>
    <x v="3239"/>
    <x v="3231"/>
    <x v="1117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2367"/>
    <s v="theater"/>
    <s v="plays"/>
    <x v="3240"/>
    <x v="3232"/>
    <x v="1118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2368"/>
    <s v="theater"/>
    <s v="plays"/>
    <x v="3241"/>
    <x v="3233"/>
    <x v="1119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2369"/>
    <s v="theater"/>
    <s v="plays"/>
    <x v="3242"/>
    <x v="3234"/>
    <x v="1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2370"/>
    <s v="theater"/>
    <s v="plays"/>
    <x v="3243"/>
    <x v="3235"/>
    <x v="112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2371"/>
    <s v="theater"/>
    <s v="plays"/>
    <x v="3244"/>
    <x v="3236"/>
    <x v="13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2372"/>
    <s v="theater"/>
    <s v="plays"/>
    <x v="3245"/>
    <x v="3237"/>
    <x v="1121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2373"/>
    <s v="theater"/>
    <s v="plays"/>
    <x v="3246"/>
    <x v="3238"/>
    <x v="1122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2374"/>
    <s v="theater"/>
    <s v="plays"/>
    <x v="3247"/>
    <x v="3239"/>
    <x v="1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2375"/>
    <s v="theater"/>
    <s v="plays"/>
    <x v="3248"/>
    <x v="3240"/>
    <x v="70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2376"/>
    <s v="theater"/>
    <s v="plays"/>
    <x v="3249"/>
    <x v="3241"/>
    <x v="1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2377"/>
    <s v="theater"/>
    <s v="plays"/>
    <x v="3250"/>
    <x v="3242"/>
    <x v="18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2378"/>
    <s v="theater"/>
    <s v="plays"/>
    <x v="3251"/>
    <x v="3243"/>
    <x v="1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2379"/>
    <s v="theater"/>
    <s v="plays"/>
    <x v="3252"/>
    <x v="3244"/>
    <x v="1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2380"/>
    <s v="theater"/>
    <s v="plays"/>
    <x v="3253"/>
    <x v="3245"/>
    <x v="1123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2381"/>
    <s v="theater"/>
    <s v="plays"/>
    <x v="3254"/>
    <x v="3246"/>
    <x v="23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382"/>
    <s v="theater"/>
    <s v="plays"/>
    <x v="3255"/>
    <x v="3247"/>
    <x v="1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2383"/>
    <s v="theater"/>
    <s v="plays"/>
    <x v="3256"/>
    <x v="3248"/>
    <x v="1124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2384"/>
    <s v="theater"/>
    <s v="plays"/>
    <x v="3257"/>
    <x v="3249"/>
    <x v="1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2385"/>
    <s v="theater"/>
    <s v="plays"/>
    <x v="3258"/>
    <x v="3250"/>
    <x v="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2386"/>
    <s v="theater"/>
    <s v="plays"/>
    <x v="3259"/>
    <x v="3251"/>
    <x v="1125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2387"/>
    <s v="theater"/>
    <s v="plays"/>
    <x v="3260"/>
    <x v="3252"/>
    <x v="153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2388"/>
    <s v="theater"/>
    <s v="plays"/>
    <x v="3261"/>
    <x v="3253"/>
    <x v="1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2389"/>
    <s v="theater"/>
    <s v="plays"/>
    <x v="3262"/>
    <x v="3254"/>
    <x v="112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2390"/>
    <s v="theater"/>
    <s v="plays"/>
    <x v="3263"/>
    <x v="3255"/>
    <x v="1127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391"/>
    <s v="theater"/>
    <s v="plays"/>
    <x v="3264"/>
    <x v="3256"/>
    <x v="1128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392"/>
    <s v="theater"/>
    <s v="plays"/>
    <x v="3265"/>
    <x v="3257"/>
    <x v="1129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2393"/>
    <s v="theater"/>
    <s v="plays"/>
    <x v="3266"/>
    <x v="3258"/>
    <x v="113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2394"/>
    <s v="theater"/>
    <s v="plays"/>
    <x v="3267"/>
    <x v="3259"/>
    <x v="1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395"/>
    <s v="theater"/>
    <s v="plays"/>
    <x v="3268"/>
    <x v="3260"/>
    <x v="200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2396"/>
    <s v="theater"/>
    <s v="plays"/>
    <x v="3269"/>
    <x v="3261"/>
    <x v="1131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2397"/>
    <s v="theater"/>
    <s v="plays"/>
    <x v="3270"/>
    <x v="3262"/>
    <x v="1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398"/>
    <s v="theater"/>
    <s v="plays"/>
    <x v="3271"/>
    <x v="3263"/>
    <x v="18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2399"/>
    <s v="theater"/>
    <s v="plays"/>
    <x v="3272"/>
    <x v="3264"/>
    <x v="13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2400"/>
    <s v="theater"/>
    <s v="plays"/>
    <x v="3273"/>
    <x v="3265"/>
    <x v="1132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2401"/>
    <s v="theater"/>
    <s v="plays"/>
    <x v="3274"/>
    <x v="3266"/>
    <x v="1133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2402"/>
    <s v="theater"/>
    <s v="plays"/>
    <x v="3275"/>
    <x v="3267"/>
    <x v="1134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2403"/>
    <s v="theater"/>
    <s v="plays"/>
    <x v="3276"/>
    <x v="3268"/>
    <x v="1135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2404"/>
    <s v="theater"/>
    <s v="plays"/>
    <x v="3277"/>
    <x v="3269"/>
    <x v="13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2405"/>
    <s v="theater"/>
    <s v="plays"/>
    <x v="3278"/>
    <x v="3270"/>
    <x v="1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2406"/>
    <s v="theater"/>
    <s v="plays"/>
    <x v="3279"/>
    <x v="3271"/>
    <x v="207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407"/>
    <s v="theater"/>
    <s v="plays"/>
    <x v="3280"/>
    <x v="3272"/>
    <x v="113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2408"/>
    <s v="theater"/>
    <s v="plays"/>
    <x v="3281"/>
    <x v="3273"/>
    <x v="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2409"/>
    <s v="theater"/>
    <s v="plays"/>
    <x v="3282"/>
    <x v="3274"/>
    <x v="707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2410"/>
    <s v="theater"/>
    <s v="plays"/>
    <x v="3283"/>
    <x v="3275"/>
    <x v="1137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2411"/>
    <s v="theater"/>
    <s v="plays"/>
    <x v="3284"/>
    <x v="3276"/>
    <x v="1138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2412"/>
    <s v="theater"/>
    <s v="plays"/>
    <x v="3285"/>
    <x v="3277"/>
    <x v="1139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2413"/>
    <s v="theater"/>
    <s v="plays"/>
    <x v="3286"/>
    <x v="3278"/>
    <x v="1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414"/>
    <s v="theater"/>
    <s v="plays"/>
    <x v="3287"/>
    <x v="3279"/>
    <x v="37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2415"/>
    <s v="theater"/>
    <s v="plays"/>
    <x v="3288"/>
    <x v="3280"/>
    <x v="114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2416"/>
    <s v="theater"/>
    <s v="plays"/>
    <x v="3289"/>
    <x v="3281"/>
    <x v="27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2417"/>
    <s v="theater"/>
    <s v="plays"/>
    <x v="3290"/>
    <x v="3282"/>
    <x v="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2418"/>
    <s v="theater"/>
    <s v="plays"/>
    <x v="3291"/>
    <x v="3283"/>
    <x v="1141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2419"/>
    <s v="theater"/>
    <s v="plays"/>
    <x v="3292"/>
    <x v="3284"/>
    <x v="197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524"/>
    <s v="theater"/>
    <s v="plays"/>
    <x v="3293"/>
    <x v="3285"/>
    <x v="1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2420"/>
    <s v="theater"/>
    <s v="plays"/>
    <x v="3294"/>
    <x v="3286"/>
    <x v="1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2421"/>
    <s v="theater"/>
    <s v="plays"/>
    <x v="3295"/>
    <x v="3287"/>
    <x v="1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2422"/>
    <s v="theater"/>
    <s v="plays"/>
    <x v="3296"/>
    <x v="3288"/>
    <x v="1142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2423"/>
    <s v="theater"/>
    <s v="plays"/>
    <x v="3297"/>
    <x v="3289"/>
    <x v="1143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2424"/>
    <s v="theater"/>
    <s v="plays"/>
    <x v="3298"/>
    <x v="3290"/>
    <x v="1144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2425"/>
    <s v="theater"/>
    <s v="plays"/>
    <x v="3299"/>
    <x v="3291"/>
    <x v="1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2426"/>
    <s v="theater"/>
    <s v="plays"/>
    <x v="3300"/>
    <x v="3292"/>
    <x v="3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711"/>
    <s v="theater"/>
    <s v="plays"/>
    <x v="3301"/>
    <x v="3293"/>
    <x v="1145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2427"/>
    <s v="theater"/>
    <s v="plays"/>
    <x v="3302"/>
    <x v="3294"/>
    <x v="1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2428"/>
    <s v="theater"/>
    <s v="plays"/>
    <x v="3303"/>
    <x v="3295"/>
    <x v="114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2429"/>
    <s v="theater"/>
    <s v="plays"/>
    <x v="3304"/>
    <x v="3296"/>
    <x v="1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2430"/>
    <s v="theater"/>
    <s v="plays"/>
    <x v="3305"/>
    <x v="3297"/>
    <x v="1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2431"/>
    <s v="theater"/>
    <s v="plays"/>
    <x v="3306"/>
    <x v="3298"/>
    <x v="1147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2432"/>
    <s v="theater"/>
    <s v="plays"/>
    <x v="3307"/>
    <x v="3299"/>
    <x v="1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2433"/>
    <s v="theater"/>
    <s v="plays"/>
    <x v="3308"/>
    <x v="3300"/>
    <x v="32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666"/>
    <s v="theater"/>
    <s v="plays"/>
    <x v="3309"/>
    <x v="3301"/>
    <x v="105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2434"/>
    <s v="theater"/>
    <s v="plays"/>
    <x v="3310"/>
    <x v="3302"/>
    <x v="1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2435"/>
    <s v="theater"/>
    <s v="plays"/>
    <x v="3311"/>
    <x v="3303"/>
    <x v="1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2397"/>
    <s v="theater"/>
    <s v="plays"/>
    <x v="3312"/>
    <x v="3304"/>
    <x v="1148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2436"/>
    <s v="theater"/>
    <s v="plays"/>
    <x v="3313"/>
    <x v="3305"/>
    <x v="1149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2437"/>
    <s v="theater"/>
    <s v="plays"/>
    <x v="3314"/>
    <x v="3306"/>
    <x v="115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2438"/>
    <s v="theater"/>
    <s v="plays"/>
    <x v="3315"/>
    <x v="3307"/>
    <x v="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2439"/>
    <s v="theater"/>
    <s v="plays"/>
    <x v="3316"/>
    <x v="3308"/>
    <x v="1151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2440"/>
    <s v="theater"/>
    <s v="plays"/>
    <x v="3317"/>
    <x v="3309"/>
    <x v="1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2441"/>
    <s v="theater"/>
    <s v="plays"/>
    <x v="3318"/>
    <x v="3310"/>
    <x v="1152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209"/>
    <s v="theater"/>
    <s v="plays"/>
    <x v="3319"/>
    <x v="3311"/>
    <x v="27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442"/>
    <s v="theater"/>
    <s v="plays"/>
    <x v="3320"/>
    <x v="3312"/>
    <x v="1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1278"/>
    <s v="theater"/>
    <s v="plays"/>
    <x v="3321"/>
    <x v="3313"/>
    <x v="1153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2443"/>
    <s v="theater"/>
    <s v="plays"/>
    <x v="3322"/>
    <x v="3314"/>
    <x v="1154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2444"/>
    <s v="theater"/>
    <s v="plays"/>
    <x v="3323"/>
    <x v="3315"/>
    <x v="1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2445"/>
    <s v="theater"/>
    <s v="plays"/>
    <x v="3324"/>
    <x v="3316"/>
    <x v="6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180"/>
    <s v="theater"/>
    <s v="plays"/>
    <x v="3325"/>
    <x v="3317"/>
    <x v="820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2446"/>
    <s v="theater"/>
    <s v="plays"/>
    <x v="3326"/>
    <x v="3318"/>
    <x v="23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2447"/>
    <s v="theater"/>
    <s v="plays"/>
    <x v="3327"/>
    <x v="3319"/>
    <x v="1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2448"/>
    <s v="theater"/>
    <s v="plays"/>
    <x v="3328"/>
    <x v="3320"/>
    <x v="1155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2449"/>
    <s v="theater"/>
    <s v="plays"/>
    <x v="3329"/>
    <x v="3321"/>
    <x v="115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2450"/>
    <s v="theater"/>
    <s v="plays"/>
    <x v="3330"/>
    <x v="3322"/>
    <x v="70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2451"/>
    <s v="theater"/>
    <s v="plays"/>
    <x v="3331"/>
    <x v="3323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452"/>
    <s v="theater"/>
    <s v="plays"/>
    <x v="3332"/>
    <x v="3324"/>
    <x v="1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2453"/>
    <s v="theater"/>
    <s v="plays"/>
    <x v="3333"/>
    <x v="3325"/>
    <x v="3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2454"/>
    <s v="theater"/>
    <s v="plays"/>
    <x v="3334"/>
    <x v="3326"/>
    <x v="1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2455"/>
    <s v="theater"/>
    <s v="plays"/>
    <x v="3335"/>
    <x v="3327"/>
    <x v="1157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848"/>
    <s v="theater"/>
    <s v="plays"/>
    <x v="3336"/>
    <x v="3328"/>
    <x v="53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2456"/>
    <s v="theater"/>
    <s v="plays"/>
    <x v="3337"/>
    <x v="3329"/>
    <x v="1158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2457"/>
    <s v="theater"/>
    <s v="plays"/>
    <x v="3338"/>
    <x v="3330"/>
    <x v="32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2458"/>
    <s v="theater"/>
    <s v="plays"/>
    <x v="3339"/>
    <x v="3331"/>
    <x v="1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2459"/>
    <s v="theater"/>
    <s v="plays"/>
    <x v="3340"/>
    <x v="3332"/>
    <x v="37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460"/>
    <s v="theater"/>
    <s v="plays"/>
    <x v="3341"/>
    <x v="3333"/>
    <x v="1159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2461"/>
    <s v="theater"/>
    <s v="plays"/>
    <x v="3342"/>
    <x v="3334"/>
    <x v="116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953"/>
    <s v="theater"/>
    <s v="plays"/>
    <x v="3343"/>
    <x v="3335"/>
    <x v="1161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2462"/>
    <s v="theater"/>
    <s v="plays"/>
    <x v="3344"/>
    <x v="3336"/>
    <x v="1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s v="theater"/>
    <s v="plays"/>
    <x v="3345"/>
    <x v="3337"/>
    <x v="1162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2463"/>
    <s v="theater"/>
    <s v="plays"/>
    <x v="3346"/>
    <x v="3338"/>
    <x v="408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2464"/>
    <s v="theater"/>
    <s v="plays"/>
    <x v="3347"/>
    <x v="3339"/>
    <x v="1163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2465"/>
    <s v="theater"/>
    <s v="plays"/>
    <x v="3348"/>
    <x v="3340"/>
    <x v="1164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2466"/>
    <s v="theater"/>
    <s v="plays"/>
    <x v="3349"/>
    <x v="3341"/>
    <x v="1165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400"/>
    <s v="theater"/>
    <s v="plays"/>
    <x v="3350"/>
    <x v="3342"/>
    <x v="116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2467"/>
    <s v="theater"/>
    <s v="plays"/>
    <x v="3351"/>
    <x v="3343"/>
    <x v="1167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2468"/>
    <s v="theater"/>
    <s v="plays"/>
    <x v="3352"/>
    <x v="3344"/>
    <x v="1168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2469"/>
    <s v="theater"/>
    <s v="plays"/>
    <x v="3353"/>
    <x v="3345"/>
    <x v="1169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2265"/>
    <s v="theater"/>
    <s v="plays"/>
    <x v="3354"/>
    <x v="3346"/>
    <x v="117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2470"/>
    <s v="theater"/>
    <s v="plays"/>
    <x v="3355"/>
    <x v="3347"/>
    <x v="1171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2471"/>
    <s v="theater"/>
    <s v="plays"/>
    <x v="3356"/>
    <x v="3348"/>
    <x v="1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472"/>
    <s v="theater"/>
    <s v="plays"/>
    <x v="3357"/>
    <x v="3349"/>
    <x v="1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2473"/>
    <s v="theater"/>
    <s v="plays"/>
    <x v="3358"/>
    <x v="3350"/>
    <x v="18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2474"/>
    <s v="theater"/>
    <s v="plays"/>
    <x v="3359"/>
    <x v="3351"/>
    <x v="27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2475"/>
    <s v="theater"/>
    <s v="plays"/>
    <x v="3360"/>
    <x v="3352"/>
    <x v="1172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2476"/>
    <s v="theater"/>
    <s v="plays"/>
    <x v="3361"/>
    <x v="3353"/>
    <x v="1173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2477"/>
    <s v="theater"/>
    <s v="plays"/>
    <x v="3362"/>
    <x v="3354"/>
    <x v="1174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2478"/>
    <s v="theater"/>
    <s v="plays"/>
    <x v="3363"/>
    <x v="3355"/>
    <x v="1175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2479"/>
    <s v="theater"/>
    <s v="plays"/>
    <x v="3364"/>
    <x v="3266"/>
    <x v="117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480"/>
    <s v="theater"/>
    <s v="plays"/>
    <x v="3365"/>
    <x v="3356"/>
    <x v="1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481"/>
    <s v="theater"/>
    <s v="plays"/>
    <x v="3366"/>
    <x v="3357"/>
    <x v="1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2482"/>
    <s v="theater"/>
    <s v="plays"/>
    <x v="3367"/>
    <x v="3358"/>
    <x v="37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2483"/>
    <s v="theater"/>
    <s v="plays"/>
    <x v="3368"/>
    <x v="3359"/>
    <x v="1177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2484"/>
    <s v="theater"/>
    <s v="plays"/>
    <x v="3369"/>
    <x v="3360"/>
    <x v="14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2485"/>
    <s v="theater"/>
    <s v="plays"/>
    <x v="3370"/>
    <x v="3361"/>
    <x v="1178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2486"/>
    <s v="theater"/>
    <s v="plays"/>
    <x v="3371"/>
    <x v="3362"/>
    <x v="272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134"/>
    <s v="theater"/>
    <s v="plays"/>
    <x v="3372"/>
    <x v="2835"/>
    <x v="1179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2487"/>
    <s v="theater"/>
    <s v="plays"/>
    <x v="3373"/>
    <x v="3363"/>
    <x v="118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2488"/>
    <s v="theater"/>
    <s v="plays"/>
    <x v="3374"/>
    <x v="3364"/>
    <x v="1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489"/>
    <s v="theater"/>
    <s v="plays"/>
    <x v="3375"/>
    <x v="3365"/>
    <x v="635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2490"/>
    <s v="theater"/>
    <s v="plays"/>
    <x v="3376"/>
    <x v="3366"/>
    <x v="82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2491"/>
    <s v="theater"/>
    <s v="plays"/>
    <x v="3377"/>
    <x v="3367"/>
    <x v="1181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2492"/>
    <s v="theater"/>
    <s v="plays"/>
    <x v="3378"/>
    <x v="3368"/>
    <x v="1182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2493"/>
    <s v="theater"/>
    <s v="plays"/>
    <x v="3379"/>
    <x v="3369"/>
    <x v="1183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2494"/>
    <s v="theater"/>
    <s v="plays"/>
    <x v="3380"/>
    <x v="3370"/>
    <x v="1184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2495"/>
    <s v="theater"/>
    <s v="plays"/>
    <x v="3381"/>
    <x v="3371"/>
    <x v="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2496"/>
    <s v="theater"/>
    <s v="plays"/>
    <x v="3382"/>
    <x v="3372"/>
    <x v="1185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2497"/>
    <s v="theater"/>
    <s v="plays"/>
    <x v="3383"/>
    <x v="3373"/>
    <x v="52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2498"/>
    <s v="theater"/>
    <s v="plays"/>
    <x v="3384"/>
    <x v="3374"/>
    <x v="118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s v="theater"/>
    <s v="plays"/>
    <x v="3385"/>
    <x v="3375"/>
    <x v="1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2499"/>
    <s v="theater"/>
    <s v="plays"/>
    <x v="3386"/>
    <x v="3376"/>
    <x v="1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2500"/>
    <s v="theater"/>
    <s v="plays"/>
    <x v="3387"/>
    <x v="3377"/>
    <x v="1187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1184"/>
    <s v="theater"/>
    <s v="plays"/>
    <x v="3388"/>
    <x v="3378"/>
    <x v="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2501"/>
    <s v="theater"/>
    <s v="plays"/>
    <x v="3389"/>
    <x v="3379"/>
    <x v="1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2502"/>
    <s v="theater"/>
    <s v="plays"/>
    <x v="3390"/>
    <x v="3380"/>
    <x v="21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440"/>
    <s v="theater"/>
    <s v="plays"/>
    <x v="3391"/>
    <x v="3381"/>
    <x v="1188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94"/>
    <s v="theater"/>
    <s v="plays"/>
    <x v="3392"/>
    <x v="3382"/>
    <x v="78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2503"/>
    <s v="theater"/>
    <s v="plays"/>
    <x v="3393"/>
    <x v="3383"/>
    <x v="1189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2109"/>
    <s v="theater"/>
    <s v="plays"/>
    <x v="3394"/>
    <x v="3384"/>
    <x v="1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504"/>
    <s v="theater"/>
    <s v="plays"/>
    <x v="3395"/>
    <x v="3385"/>
    <x v="119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2505"/>
    <s v="theater"/>
    <s v="plays"/>
    <x v="3396"/>
    <x v="2806"/>
    <x v="1191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123"/>
    <s v="theater"/>
    <s v="plays"/>
    <x v="3397"/>
    <x v="3386"/>
    <x v="1192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2506"/>
    <s v="theater"/>
    <s v="plays"/>
    <x v="3398"/>
    <x v="3387"/>
    <x v="1193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2507"/>
    <s v="theater"/>
    <s v="plays"/>
    <x v="3399"/>
    <x v="3388"/>
    <x v="1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2508"/>
    <s v="theater"/>
    <s v="plays"/>
    <x v="3400"/>
    <x v="3389"/>
    <x v="27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2509"/>
    <s v="theater"/>
    <s v="plays"/>
    <x v="3401"/>
    <x v="3390"/>
    <x v="1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2510"/>
    <s v="theater"/>
    <s v="plays"/>
    <x v="3402"/>
    <x v="3391"/>
    <x v="1194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511"/>
    <s v="theater"/>
    <s v="plays"/>
    <x v="3403"/>
    <x v="3392"/>
    <x v="1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512"/>
    <s v="theater"/>
    <s v="plays"/>
    <x v="3404"/>
    <x v="3393"/>
    <x v="5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2513"/>
    <s v="theater"/>
    <s v="plays"/>
    <x v="3405"/>
    <x v="3394"/>
    <x v="1195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2514"/>
    <s v="theater"/>
    <s v="plays"/>
    <x v="3406"/>
    <x v="3395"/>
    <x v="27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2515"/>
    <s v="theater"/>
    <s v="plays"/>
    <x v="3407"/>
    <x v="3396"/>
    <x v="1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516"/>
    <s v="theater"/>
    <s v="plays"/>
    <x v="3408"/>
    <x v="3397"/>
    <x v="1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2517"/>
    <s v="theater"/>
    <s v="plays"/>
    <x v="3409"/>
    <x v="3398"/>
    <x v="119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2518"/>
    <s v="theater"/>
    <s v="plays"/>
    <x v="3410"/>
    <x v="3399"/>
    <x v="1197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2519"/>
    <s v="theater"/>
    <s v="plays"/>
    <x v="3411"/>
    <x v="3400"/>
    <x v="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520"/>
    <s v="theater"/>
    <s v="plays"/>
    <x v="3412"/>
    <x v="3401"/>
    <x v="1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521"/>
    <s v="theater"/>
    <s v="plays"/>
    <x v="3413"/>
    <x v="3402"/>
    <x v="1198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2522"/>
    <s v="theater"/>
    <s v="plays"/>
    <x v="3414"/>
    <x v="3403"/>
    <x v="1199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523"/>
    <s v="theater"/>
    <s v="plays"/>
    <x v="3415"/>
    <x v="3404"/>
    <x v="12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2524"/>
    <s v="theater"/>
    <s v="plays"/>
    <x v="3416"/>
    <x v="3405"/>
    <x v="1201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2525"/>
    <s v="theater"/>
    <s v="plays"/>
    <x v="3417"/>
    <x v="3406"/>
    <x v="1202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2526"/>
    <s v="theater"/>
    <s v="plays"/>
    <x v="3418"/>
    <x v="3407"/>
    <x v="1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2527"/>
    <s v="theater"/>
    <s v="plays"/>
    <x v="3419"/>
    <x v="3408"/>
    <x v="1203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528"/>
    <s v="theater"/>
    <s v="plays"/>
    <x v="3420"/>
    <x v="3409"/>
    <x v="1204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2529"/>
    <s v="theater"/>
    <s v="plays"/>
    <x v="3421"/>
    <x v="3410"/>
    <x v="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2530"/>
    <s v="theater"/>
    <s v="plays"/>
    <x v="3422"/>
    <x v="2232"/>
    <x v="1205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6"/>
    <s v="theater"/>
    <s v="plays"/>
    <x v="3423"/>
    <x v="3411"/>
    <x v="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2531"/>
    <s v="theater"/>
    <s v="plays"/>
    <x v="3424"/>
    <x v="3412"/>
    <x v="120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2532"/>
    <s v="theater"/>
    <s v="plays"/>
    <x v="3425"/>
    <x v="3413"/>
    <x v="429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2533"/>
    <s v="theater"/>
    <s v="plays"/>
    <x v="3426"/>
    <x v="3414"/>
    <x v="1207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218"/>
    <s v="theater"/>
    <s v="plays"/>
    <x v="3427"/>
    <x v="3415"/>
    <x v="1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2534"/>
    <s v="theater"/>
    <s v="plays"/>
    <x v="3428"/>
    <x v="3416"/>
    <x v="1208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862"/>
    <s v="theater"/>
    <s v="plays"/>
    <x v="3429"/>
    <x v="3417"/>
    <x v="60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2535"/>
    <s v="theater"/>
    <s v="plays"/>
    <x v="3430"/>
    <x v="3418"/>
    <x v="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536"/>
    <s v="theater"/>
    <s v="plays"/>
    <x v="3431"/>
    <x v="3419"/>
    <x v="1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2537"/>
    <s v="theater"/>
    <s v="plays"/>
    <x v="3432"/>
    <x v="3420"/>
    <x v="1209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2538"/>
    <s v="theater"/>
    <s v="plays"/>
    <x v="3433"/>
    <x v="3421"/>
    <x v="121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2539"/>
    <s v="theater"/>
    <s v="plays"/>
    <x v="3434"/>
    <x v="3422"/>
    <x v="1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2540"/>
    <s v="theater"/>
    <s v="plays"/>
    <x v="3435"/>
    <x v="3423"/>
    <x v="1211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2541"/>
    <s v="theater"/>
    <s v="plays"/>
    <x v="3436"/>
    <x v="3424"/>
    <x v="1212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542"/>
    <s v="theater"/>
    <s v="plays"/>
    <x v="3437"/>
    <x v="3425"/>
    <x v="1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2543"/>
    <s v="theater"/>
    <s v="plays"/>
    <x v="3438"/>
    <x v="3426"/>
    <x v="1213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2544"/>
    <s v="theater"/>
    <s v="plays"/>
    <x v="3439"/>
    <x v="3427"/>
    <x v="1214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2545"/>
    <s v="theater"/>
    <s v="plays"/>
    <x v="3440"/>
    <x v="3428"/>
    <x v="1215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2546"/>
    <s v="theater"/>
    <s v="plays"/>
    <x v="3441"/>
    <x v="3429"/>
    <x v="121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83"/>
    <s v="theater"/>
    <s v="plays"/>
    <x v="3442"/>
    <x v="3430"/>
    <x v="1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2547"/>
    <s v="theater"/>
    <s v="plays"/>
    <x v="3443"/>
    <x v="3431"/>
    <x v="1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548"/>
    <s v="theater"/>
    <s v="plays"/>
    <x v="3444"/>
    <x v="3432"/>
    <x v="1217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549"/>
    <s v="theater"/>
    <s v="plays"/>
    <x v="3445"/>
    <x v="3433"/>
    <x v="272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2550"/>
    <s v="theater"/>
    <s v="plays"/>
    <x v="3446"/>
    <x v="3434"/>
    <x v="1218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2551"/>
    <s v="theater"/>
    <s v="plays"/>
    <x v="3447"/>
    <x v="3435"/>
    <x v="39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2552"/>
    <s v="theater"/>
    <s v="plays"/>
    <x v="3448"/>
    <x v="3436"/>
    <x v="1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2553"/>
    <s v="theater"/>
    <s v="plays"/>
    <x v="3449"/>
    <x v="3437"/>
    <x v="1219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554"/>
    <s v="theater"/>
    <s v="plays"/>
    <x v="3450"/>
    <x v="3438"/>
    <x v="82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2555"/>
    <s v="theater"/>
    <s v="plays"/>
    <x v="3451"/>
    <x v="3439"/>
    <x v="83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2556"/>
    <s v="theater"/>
    <s v="plays"/>
    <x v="3452"/>
    <x v="3440"/>
    <x v="122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446"/>
    <s v="theater"/>
    <s v="plays"/>
    <x v="3453"/>
    <x v="3441"/>
    <x v="14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2557"/>
    <s v="theater"/>
    <s v="plays"/>
    <x v="3454"/>
    <x v="3442"/>
    <x v="1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2558"/>
    <s v="theater"/>
    <s v="plays"/>
    <x v="3455"/>
    <x v="3443"/>
    <x v="1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2559"/>
    <s v="theater"/>
    <s v="plays"/>
    <x v="3456"/>
    <x v="3444"/>
    <x v="1221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2560"/>
    <s v="theater"/>
    <s v="plays"/>
    <x v="3457"/>
    <x v="3445"/>
    <x v="1222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2561"/>
    <s v="theater"/>
    <s v="plays"/>
    <x v="3458"/>
    <x v="3446"/>
    <x v="1223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2562"/>
    <s v="theater"/>
    <s v="plays"/>
    <x v="3459"/>
    <x v="3447"/>
    <x v="1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s v="theater"/>
    <s v="plays"/>
    <x v="3460"/>
    <x v="3448"/>
    <x v="60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563"/>
    <s v="theater"/>
    <s v="plays"/>
    <x v="3461"/>
    <x v="3449"/>
    <x v="1224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564"/>
    <s v="theater"/>
    <s v="plays"/>
    <x v="3462"/>
    <x v="3450"/>
    <x v="1225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2565"/>
    <s v="theater"/>
    <s v="plays"/>
    <x v="3463"/>
    <x v="3451"/>
    <x v="122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2566"/>
    <s v="theater"/>
    <s v="plays"/>
    <x v="3464"/>
    <x v="3452"/>
    <x v="1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567"/>
    <s v="theater"/>
    <s v="plays"/>
    <x v="3465"/>
    <x v="3453"/>
    <x v="1227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2568"/>
    <s v="theater"/>
    <s v="plays"/>
    <x v="3466"/>
    <x v="3454"/>
    <x v="1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x v="2569"/>
    <s v="theater"/>
    <s v="plays"/>
    <x v="3467"/>
    <x v="3455"/>
    <x v="207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2570"/>
    <s v="theater"/>
    <s v="plays"/>
    <x v="3468"/>
    <x v="3456"/>
    <x v="1228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2571"/>
    <s v="theater"/>
    <s v="plays"/>
    <x v="3469"/>
    <x v="3457"/>
    <x v="1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94"/>
    <s v="theater"/>
    <s v="plays"/>
    <x v="3470"/>
    <x v="3458"/>
    <x v="1229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2572"/>
    <s v="theater"/>
    <s v="plays"/>
    <x v="3471"/>
    <x v="3459"/>
    <x v="123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2573"/>
    <s v="theater"/>
    <s v="plays"/>
    <x v="3472"/>
    <x v="3460"/>
    <x v="1231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574"/>
    <s v="theater"/>
    <s v="plays"/>
    <x v="3473"/>
    <x v="3461"/>
    <x v="1232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575"/>
    <s v="theater"/>
    <s v="plays"/>
    <x v="3474"/>
    <x v="3462"/>
    <x v="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135"/>
    <s v="theater"/>
    <s v="plays"/>
    <x v="3475"/>
    <x v="3463"/>
    <x v="1233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8"/>
    <s v="theater"/>
    <s v="plays"/>
    <x v="3476"/>
    <x v="3464"/>
    <x v="1234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2576"/>
    <s v="theater"/>
    <s v="plays"/>
    <x v="3477"/>
    <x v="3465"/>
    <x v="1235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2577"/>
    <s v="theater"/>
    <s v="plays"/>
    <x v="3478"/>
    <x v="3466"/>
    <x v="123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2578"/>
    <s v="theater"/>
    <s v="plays"/>
    <x v="3479"/>
    <x v="3467"/>
    <x v="1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2579"/>
    <s v="theater"/>
    <s v="plays"/>
    <x v="3480"/>
    <x v="3468"/>
    <x v="1237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2580"/>
    <s v="theater"/>
    <s v="plays"/>
    <x v="3481"/>
    <x v="3469"/>
    <x v="644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70"/>
    <s v="theater"/>
    <s v="plays"/>
    <x v="3482"/>
    <x v="3470"/>
    <x v="1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2581"/>
    <s v="theater"/>
    <s v="plays"/>
    <x v="3483"/>
    <x v="3471"/>
    <x v="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2582"/>
    <s v="theater"/>
    <s v="plays"/>
    <x v="3484"/>
    <x v="3472"/>
    <x v="1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2425"/>
    <s v="theater"/>
    <s v="plays"/>
    <x v="3485"/>
    <x v="3473"/>
    <x v="1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2583"/>
    <s v="theater"/>
    <s v="plays"/>
    <x v="3486"/>
    <x v="3474"/>
    <x v="1238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2584"/>
    <s v="theater"/>
    <s v="plays"/>
    <x v="3487"/>
    <x v="3475"/>
    <x v="1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2585"/>
    <s v="theater"/>
    <s v="plays"/>
    <x v="3488"/>
    <x v="3476"/>
    <x v="1239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2586"/>
    <s v="theater"/>
    <s v="plays"/>
    <x v="3489"/>
    <x v="3477"/>
    <x v="124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1655"/>
    <s v="theater"/>
    <s v="plays"/>
    <x v="3490"/>
    <x v="3478"/>
    <x v="1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2587"/>
    <s v="theater"/>
    <s v="plays"/>
    <x v="3491"/>
    <x v="3479"/>
    <x v="32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2588"/>
    <s v="theater"/>
    <s v="plays"/>
    <x v="3492"/>
    <x v="3480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218"/>
    <s v="theater"/>
    <s v="plays"/>
    <x v="3493"/>
    <x v="3481"/>
    <x v="1241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589"/>
    <s v="theater"/>
    <s v="plays"/>
    <x v="3494"/>
    <x v="3482"/>
    <x v="1242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2590"/>
    <s v="theater"/>
    <s v="plays"/>
    <x v="3495"/>
    <x v="3483"/>
    <x v="1243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2591"/>
    <s v="theater"/>
    <s v="plays"/>
    <x v="3496"/>
    <x v="3484"/>
    <x v="4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2592"/>
    <s v="theater"/>
    <s v="plays"/>
    <x v="3497"/>
    <x v="3485"/>
    <x v="1244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2593"/>
    <s v="theater"/>
    <s v="plays"/>
    <x v="3498"/>
    <x v="3486"/>
    <x v="1245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2594"/>
    <s v="theater"/>
    <s v="plays"/>
    <x v="3499"/>
    <x v="3487"/>
    <x v="124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2595"/>
    <s v="theater"/>
    <s v="plays"/>
    <x v="3500"/>
    <x v="3488"/>
    <x v="1247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2596"/>
    <s v="theater"/>
    <s v="plays"/>
    <x v="3501"/>
    <x v="3489"/>
    <x v="37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2597"/>
    <s v="theater"/>
    <s v="plays"/>
    <x v="3502"/>
    <x v="3490"/>
    <x v="1248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2598"/>
    <s v="theater"/>
    <s v="plays"/>
    <x v="3503"/>
    <x v="3491"/>
    <x v="1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9"/>
    <s v="theater"/>
    <s v="plays"/>
    <x v="3504"/>
    <x v="3492"/>
    <x v="13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2599"/>
    <s v="theater"/>
    <s v="plays"/>
    <x v="3505"/>
    <x v="3493"/>
    <x v="1249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2600"/>
    <s v="theater"/>
    <s v="plays"/>
    <x v="3506"/>
    <x v="3494"/>
    <x v="27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1784"/>
    <s v="theater"/>
    <s v="plays"/>
    <x v="3507"/>
    <x v="3495"/>
    <x v="1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53"/>
    <s v="theater"/>
    <s v="plays"/>
    <x v="3508"/>
    <x v="3496"/>
    <x v="125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2601"/>
    <s v="theater"/>
    <s v="plays"/>
    <x v="3509"/>
    <x v="3497"/>
    <x v="1251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2602"/>
    <s v="theater"/>
    <s v="plays"/>
    <x v="3510"/>
    <x v="3498"/>
    <x v="52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2603"/>
    <s v="theater"/>
    <s v="plays"/>
    <x v="3511"/>
    <x v="3499"/>
    <x v="1252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604"/>
    <s v="theater"/>
    <s v="plays"/>
    <x v="3512"/>
    <x v="3500"/>
    <x v="130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2605"/>
    <s v="theater"/>
    <s v="plays"/>
    <x v="3513"/>
    <x v="3501"/>
    <x v="1253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698"/>
    <s v="theater"/>
    <s v="plays"/>
    <x v="3514"/>
    <x v="3502"/>
    <x v="1254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2606"/>
    <s v="theater"/>
    <s v="plays"/>
    <x v="3515"/>
    <x v="3503"/>
    <x v="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607"/>
    <s v="theater"/>
    <s v="plays"/>
    <x v="3516"/>
    <x v="3504"/>
    <x v="1255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608"/>
    <s v="theater"/>
    <s v="plays"/>
    <x v="3517"/>
    <x v="3505"/>
    <x v="125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2609"/>
    <s v="theater"/>
    <s v="plays"/>
    <x v="3518"/>
    <x v="3506"/>
    <x v="1257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2610"/>
    <s v="theater"/>
    <s v="plays"/>
    <x v="3519"/>
    <x v="3507"/>
    <x v="1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2611"/>
    <s v="theater"/>
    <s v="plays"/>
    <x v="3520"/>
    <x v="3508"/>
    <x v="1258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2612"/>
    <s v="theater"/>
    <s v="plays"/>
    <x v="3521"/>
    <x v="3509"/>
    <x v="1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613"/>
    <s v="theater"/>
    <s v="plays"/>
    <x v="3522"/>
    <x v="3510"/>
    <x v="1259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2614"/>
    <s v="theater"/>
    <s v="plays"/>
    <x v="3523"/>
    <x v="3511"/>
    <x v="126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2615"/>
    <s v="theater"/>
    <s v="plays"/>
    <x v="3524"/>
    <x v="3512"/>
    <x v="1261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616"/>
    <s v="theater"/>
    <s v="plays"/>
    <x v="3525"/>
    <x v="3453"/>
    <x v="1262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617"/>
    <s v="theater"/>
    <s v="plays"/>
    <x v="3526"/>
    <x v="3513"/>
    <x v="1263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2618"/>
    <s v="theater"/>
    <s v="plays"/>
    <x v="3527"/>
    <x v="3514"/>
    <x v="1264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2619"/>
    <s v="theater"/>
    <s v="plays"/>
    <x v="3528"/>
    <x v="3515"/>
    <x v="52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333"/>
    <s v="theater"/>
    <s v="plays"/>
    <x v="3529"/>
    <x v="3516"/>
    <x v="1265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9"/>
    <s v="theater"/>
    <s v="plays"/>
    <x v="3530"/>
    <x v="3517"/>
    <x v="126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620"/>
    <s v="theater"/>
    <s v="plays"/>
    <x v="3531"/>
    <x v="3518"/>
    <x v="1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2621"/>
    <s v="theater"/>
    <s v="plays"/>
    <x v="3532"/>
    <x v="3519"/>
    <x v="1267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2622"/>
    <s v="theater"/>
    <s v="plays"/>
    <x v="3533"/>
    <x v="3520"/>
    <x v="171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2623"/>
    <s v="theater"/>
    <s v="plays"/>
    <x v="3534"/>
    <x v="352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2624"/>
    <s v="theater"/>
    <s v="plays"/>
    <x v="3535"/>
    <x v="1804"/>
    <x v="1268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2625"/>
    <s v="theater"/>
    <s v="plays"/>
    <x v="3536"/>
    <x v="3522"/>
    <x v="1269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145"/>
    <s v="theater"/>
    <s v="plays"/>
    <x v="3537"/>
    <x v="3523"/>
    <x v="127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2626"/>
    <s v="theater"/>
    <s v="plays"/>
    <x v="3538"/>
    <x v="3524"/>
    <x v="272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2627"/>
    <s v="theater"/>
    <s v="plays"/>
    <x v="3539"/>
    <x v="3525"/>
    <x v="3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2628"/>
    <s v="theater"/>
    <s v="plays"/>
    <x v="3540"/>
    <x v="3526"/>
    <x v="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2629"/>
    <s v="theater"/>
    <s v="plays"/>
    <x v="3541"/>
    <x v="3527"/>
    <x v="37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2630"/>
    <s v="theater"/>
    <s v="plays"/>
    <x v="3542"/>
    <x v="3528"/>
    <x v="14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2631"/>
    <s v="theater"/>
    <s v="plays"/>
    <x v="3543"/>
    <x v="3529"/>
    <x v="1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632"/>
    <s v="theater"/>
    <s v="plays"/>
    <x v="3544"/>
    <x v="3530"/>
    <x v="1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90"/>
    <s v="theater"/>
    <s v="plays"/>
    <x v="3545"/>
    <x v="3531"/>
    <x v="1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2633"/>
    <s v="theater"/>
    <s v="plays"/>
    <x v="3546"/>
    <x v="3532"/>
    <x v="1271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2634"/>
    <s v="theater"/>
    <s v="plays"/>
    <x v="3547"/>
    <x v="3533"/>
    <x v="1272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2579"/>
    <s v="theater"/>
    <s v="plays"/>
    <x v="3548"/>
    <x v="3534"/>
    <x v="1273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635"/>
    <s v="theater"/>
    <s v="plays"/>
    <x v="3549"/>
    <x v="3535"/>
    <x v="272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2636"/>
    <s v="theater"/>
    <s v="plays"/>
    <x v="3550"/>
    <x v="3536"/>
    <x v="1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2637"/>
    <s v="theater"/>
    <s v="plays"/>
    <x v="3551"/>
    <x v="3537"/>
    <x v="1274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638"/>
    <s v="theater"/>
    <s v="plays"/>
    <x v="3552"/>
    <x v="3538"/>
    <x v="1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2639"/>
    <s v="theater"/>
    <s v="plays"/>
    <x v="3553"/>
    <x v="3539"/>
    <x v="1275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2640"/>
    <s v="theater"/>
    <s v="plays"/>
    <x v="3554"/>
    <x v="3540"/>
    <x v="127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231"/>
    <s v="theater"/>
    <s v="plays"/>
    <x v="3555"/>
    <x v="3541"/>
    <x v="171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2641"/>
    <s v="theater"/>
    <s v="plays"/>
    <x v="3556"/>
    <x v="3542"/>
    <x v="1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2642"/>
    <s v="theater"/>
    <s v="plays"/>
    <x v="3557"/>
    <x v="3543"/>
    <x v="417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643"/>
    <s v="theater"/>
    <s v="plays"/>
    <x v="3558"/>
    <x v="3544"/>
    <x v="1277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2644"/>
    <s v="theater"/>
    <s v="plays"/>
    <x v="3559"/>
    <x v="3545"/>
    <x v="1278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2645"/>
    <s v="theater"/>
    <s v="plays"/>
    <x v="3560"/>
    <x v="3546"/>
    <x v="1279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2646"/>
    <s v="theater"/>
    <s v="plays"/>
    <x v="3561"/>
    <x v="3547"/>
    <x v="128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2647"/>
    <s v="theater"/>
    <s v="plays"/>
    <x v="3562"/>
    <x v="3548"/>
    <x v="1281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2648"/>
    <s v="theater"/>
    <s v="plays"/>
    <x v="3563"/>
    <x v="3549"/>
    <x v="1282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2649"/>
    <s v="theater"/>
    <s v="plays"/>
    <x v="3564"/>
    <x v="3550"/>
    <x v="1283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2650"/>
    <s v="theater"/>
    <s v="plays"/>
    <x v="3565"/>
    <x v="3551"/>
    <x v="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2651"/>
    <s v="theater"/>
    <s v="plays"/>
    <x v="3566"/>
    <x v="3552"/>
    <x v="1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2652"/>
    <s v="theater"/>
    <s v="plays"/>
    <x v="3567"/>
    <x v="3553"/>
    <x v="1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2653"/>
    <s v="theater"/>
    <s v="plays"/>
    <x v="3568"/>
    <x v="3554"/>
    <x v="1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2654"/>
    <s v="theater"/>
    <s v="plays"/>
    <x v="3569"/>
    <x v="3555"/>
    <x v="1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2655"/>
    <s v="theater"/>
    <s v="plays"/>
    <x v="3570"/>
    <x v="3556"/>
    <x v="1284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2656"/>
    <s v="theater"/>
    <s v="plays"/>
    <x v="3571"/>
    <x v="3557"/>
    <x v="1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657"/>
    <s v="theater"/>
    <s v="plays"/>
    <x v="3572"/>
    <x v="3558"/>
    <x v="1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2658"/>
    <s v="theater"/>
    <s v="plays"/>
    <x v="3573"/>
    <x v="3559"/>
    <x v="13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2659"/>
    <s v="theater"/>
    <s v="plays"/>
    <x v="3574"/>
    <x v="3560"/>
    <x v="13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2660"/>
    <s v="theater"/>
    <s v="plays"/>
    <x v="3575"/>
    <x v="3561"/>
    <x v="1285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s v="theater"/>
    <s v="plays"/>
    <x v="3576"/>
    <x v="3562"/>
    <x v="197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84"/>
    <s v="theater"/>
    <s v="plays"/>
    <x v="3577"/>
    <x v="3563"/>
    <x v="128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2661"/>
    <s v="theater"/>
    <s v="plays"/>
    <x v="3578"/>
    <x v="3564"/>
    <x v="1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80"/>
    <s v="theater"/>
    <s v="plays"/>
    <x v="3579"/>
    <x v="3565"/>
    <x v="23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2662"/>
    <s v="theater"/>
    <s v="plays"/>
    <x v="3580"/>
    <x v="3566"/>
    <x v="1287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53"/>
    <s v="theater"/>
    <s v="plays"/>
    <x v="3581"/>
    <x v="3567"/>
    <x v="6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663"/>
    <s v="theater"/>
    <s v="plays"/>
    <x v="3582"/>
    <x v="3568"/>
    <x v="60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956"/>
    <s v="theater"/>
    <s v="plays"/>
    <x v="3583"/>
    <x v="3569"/>
    <x v="130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2664"/>
    <s v="theater"/>
    <s v="plays"/>
    <x v="3584"/>
    <x v="3570"/>
    <x v="1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2665"/>
    <s v="theater"/>
    <s v="plays"/>
    <x v="3585"/>
    <x v="3571"/>
    <x v="1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2666"/>
    <s v="theater"/>
    <s v="plays"/>
    <x v="3586"/>
    <x v="3572"/>
    <x v="14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2667"/>
    <s v="theater"/>
    <s v="plays"/>
    <x v="3587"/>
    <x v="3573"/>
    <x v="1288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2668"/>
    <s v="theater"/>
    <s v="plays"/>
    <x v="3588"/>
    <x v="3574"/>
    <x v="1289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2669"/>
    <s v="theater"/>
    <s v="plays"/>
    <x v="3589"/>
    <x v="3575"/>
    <x v="3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2670"/>
    <s v="theater"/>
    <s v="plays"/>
    <x v="3590"/>
    <x v="3576"/>
    <x v="1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671"/>
    <s v="theater"/>
    <s v="plays"/>
    <x v="3591"/>
    <x v="3577"/>
    <x v="129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2672"/>
    <s v="theater"/>
    <s v="plays"/>
    <x v="3592"/>
    <x v="3578"/>
    <x v="1291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2673"/>
    <s v="theater"/>
    <s v="plays"/>
    <x v="3593"/>
    <x v="3579"/>
    <x v="1292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2674"/>
    <s v="theater"/>
    <s v="plays"/>
    <x v="3594"/>
    <x v="3580"/>
    <x v="37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2675"/>
    <s v="theater"/>
    <s v="plays"/>
    <x v="3595"/>
    <x v="3581"/>
    <x v="1293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2676"/>
    <s v="theater"/>
    <s v="plays"/>
    <x v="3596"/>
    <x v="3582"/>
    <x v="3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2677"/>
    <s v="theater"/>
    <s v="plays"/>
    <x v="3597"/>
    <x v="3583"/>
    <x v="1294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1148"/>
    <s v="theater"/>
    <s v="plays"/>
    <x v="3598"/>
    <x v="3584"/>
    <x v="1295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2678"/>
    <s v="theater"/>
    <s v="plays"/>
    <x v="3599"/>
    <x v="3585"/>
    <x v="129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679"/>
    <s v="theater"/>
    <s v="plays"/>
    <x v="3600"/>
    <x v="3586"/>
    <x v="272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2680"/>
    <s v="theater"/>
    <s v="plays"/>
    <x v="3601"/>
    <x v="3587"/>
    <x v="1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2681"/>
    <s v="theater"/>
    <s v="plays"/>
    <x v="3602"/>
    <x v="3588"/>
    <x v="14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2682"/>
    <s v="theater"/>
    <s v="plays"/>
    <x v="3603"/>
    <x v="3589"/>
    <x v="18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2683"/>
    <s v="theater"/>
    <s v="plays"/>
    <x v="3604"/>
    <x v="3590"/>
    <x v="1297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s v="theater"/>
    <s v="plays"/>
    <x v="3605"/>
    <x v="3591"/>
    <x v="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2684"/>
    <s v="theater"/>
    <s v="plays"/>
    <x v="3606"/>
    <x v="3592"/>
    <x v="1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2109"/>
    <s v="theater"/>
    <s v="plays"/>
    <x v="3607"/>
    <x v="3593"/>
    <x v="1298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2685"/>
    <s v="theater"/>
    <s v="plays"/>
    <x v="3608"/>
    <x v="3594"/>
    <x v="1299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2686"/>
    <s v="theater"/>
    <s v="plays"/>
    <x v="3609"/>
    <x v="3595"/>
    <x v="207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2687"/>
    <s v="theater"/>
    <s v="plays"/>
    <x v="3610"/>
    <x v="3596"/>
    <x v="1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90"/>
    <s v="theater"/>
    <s v="plays"/>
    <x v="3611"/>
    <x v="3597"/>
    <x v="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2688"/>
    <s v="theater"/>
    <s v="plays"/>
    <x v="3612"/>
    <x v="3598"/>
    <x v="2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72"/>
    <s v="theater"/>
    <s v="plays"/>
    <x v="3613"/>
    <x v="3599"/>
    <x v="1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2689"/>
    <s v="theater"/>
    <s v="plays"/>
    <x v="3614"/>
    <x v="3600"/>
    <x v="1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2690"/>
    <s v="theater"/>
    <s v="plays"/>
    <x v="3615"/>
    <x v="3601"/>
    <x v="1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2691"/>
    <s v="theater"/>
    <s v="plays"/>
    <x v="3616"/>
    <x v="3602"/>
    <x v="70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2692"/>
    <s v="theater"/>
    <s v="plays"/>
    <x v="3617"/>
    <x v="3603"/>
    <x v="13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693"/>
    <s v="theater"/>
    <s v="plays"/>
    <x v="3618"/>
    <x v="3604"/>
    <x v="1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1167"/>
    <s v="theater"/>
    <s v="plays"/>
    <x v="3619"/>
    <x v="3605"/>
    <x v="1301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2694"/>
    <s v="theater"/>
    <s v="plays"/>
    <x v="3620"/>
    <x v="3606"/>
    <x v="1302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2695"/>
    <s v="theater"/>
    <s v="plays"/>
    <x v="3621"/>
    <x v="3607"/>
    <x v="1303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2696"/>
    <s v="theater"/>
    <s v="plays"/>
    <x v="3622"/>
    <x v="3608"/>
    <x v="1304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2697"/>
    <s v="theater"/>
    <s v="plays"/>
    <x v="3623"/>
    <x v="3609"/>
    <x v="1305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2698"/>
    <s v="theater"/>
    <s v="plays"/>
    <x v="3624"/>
    <x v="3610"/>
    <x v="14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2699"/>
    <s v="theater"/>
    <s v="plays"/>
    <x v="3625"/>
    <x v="3611"/>
    <x v="1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2700"/>
    <s v="theater"/>
    <s v="plays"/>
    <x v="3626"/>
    <x v="3612"/>
    <x v="32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701"/>
    <s v="theater"/>
    <s v="plays"/>
    <x v="3627"/>
    <x v="3613"/>
    <x v="130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s v="theater"/>
    <s v="musical"/>
    <x v="3628"/>
    <x v="3614"/>
    <x v="197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120"/>
    <s v="theater"/>
    <s v="musical"/>
    <x v="3629"/>
    <x v="3615"/>
    <x v="1307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120"/>
    <s v="theater"/>
    <s v="musical"/>
    <x v="3630"/>
    <x v="3616"/>
    <x v="18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2702"/>
    <s v="theater"/>
    <s v="musical"/>
    <x v="3631"/>
    <x v="3617"/>
    <x v="1308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s v="theater"/>
    <s v="musical"/>
    <x v="3632"/>
    <x v="3618"/>
    <x v="52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2703"/>
    <s v="theater"/>
    <s v="musical"/>
    <x v="3633"/>
    <x v="3619"/>
    <x v="1309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2704"/>
    <s v="theater"/>
    <s v="musical"/>
    <x v="3634"/>
    <x v="3620"/>
    <x v="131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2705"/>
    <s v="theater"/>
    <s v="musical"/>
    <x v="3635"/>
    <x v="3621"/>
    <x v="1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s v="theater"/>
    <s v="musical"/>
    <x v="3636"/>
    <x v="3622"/>
    <x v="6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2706"/>
    <s v="theater"/>
    <s v="musical"/>
    <x v="3637"/>
    <x v="3623"/>
    <x v="1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1762"/>
    <s v="theater"/>
    <s v="musical"/>
    <x v="3638"/>
    <x v="3624"/>
    <x v="8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120"/>
    <s v="theater"/>
    <s v="musical"/>
    <x v="3639"/>
    <x v="3625"/>
    <x v="131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1782"/>
    <s v="theater"/>
    <s v="musical"/>
    <x v="3640"/>
    <x v="3626"/>
    <x v="1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s v="theater"/>
    <s v="musical"/>
    <x v="3641"/>
    <x v="3627"/>
    <x v="1312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507"/>
    <s v="theater"/>
    <s v="musical"/>
    <x v="3642"/>
    <x v="3628"/>
    <x v="1313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s v="theater"/>
    <s v="musical"/>
    <x v="3643"/>
    <x v="3629"/>
    <x v="198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2707"/>
    <s v="theater"/>
    <s v="musical"/>
    <x v="3644"/>
    <x v="3630"/>
    <x v="1314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120"/>
    <s v="theater"/>
    <s v="musical"/>
    <x v="3645"/>
    <x v="3631"/>
    <x v="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2708"/>
    <s v="theater"/>
    <s v="musical"/>
    <x v="3646"/>
    <x v="3632"/>
    <x v="1315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s v="theater"/>
    <s v="musical"/>
    <x v="3647"/>
    <x v="3633"/>
    <x v="2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2709"/>
    <s v="theater"/>
    <s v="plays"/>
    <x v="3648"/>
    <x v="3634"/>
    <x v="1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88"/>
    <s v="theater"/>
    <s v="plays"/>
    <x v="3649"/>
    <x v="3635"/>
    <x v="48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116"/>
    <s v="theater"/>
    <s v="plays"/>
    <x v="3650"/>
    <x v="3636"/>
    <x v="32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77"/>
    <s v="theater"/>
    <s v="plays"/>
    <x v="3651"/>
    <x v="3637"/>
    <x v="131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2710"/>
    <s v="theater"/>
    <s v="plays"/>
    <x v="3652"/>
    <x v="3638"/>
    <x v="1317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2711"/>
    <s v="theater"/>
    <s v="plays"/>
    <x v="3653"/>
    <x v="3639"/>
    <x v="1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2712"/>
    <s v="theater"/>
    <s v="plays"/>
    <x v="3654"/>
    <x v="3640"/>
    <x v="1318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2713"/>
    <s v="theater"/>
    <s v="plays"/>
    <x v="3655"/>
    <x v="3641"/>
    <x v="1319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2714"/>
    <s v="theater"/>
    <s v="plays"/>
    <x v="3656"/>
    <x v="3642"/>
    <x v="132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2715"/>
    <s v="theater"/>
    <s v="plays"/>
    <x v="3657"/>
    <x v="3643"/>
    <x v="1321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2716"/>
    <s v="theater"/>
    <s v="plays"/>
    <x v="3658"/>
    <x v="3644"/>
    <x v="1322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2717"/>
    <s v="theater"/>
    <s v="plays"/>
    <x v="3659"/>
    <x v="3645"/>
    <x v="1323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718"/>
    <s v="theater"/>
    <s v="plays"/>
    <x v="3660"/>
    <x v="3646"/>
    <x v="37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2719"/>
    <s v="theater"/>
    <s v="plays"/>
    <x v="3661"/>
    <x v="3647"/>
    <x v="1324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2720"/>
    <s v="theater"/>
    <s v="plays"/>
    <x v="3662"/>
    <x v="3648"/>
    <x v="23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8"/>
    <s v="theater"/>
    <s v="plays"/>
    <x v="3663"/>
    <x v="3649"/>
    <x v="197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2721"/>
    <s v="theater"/>
    <s v="plays"/>
    <x v="3664"/>
    <x v="3650"/>
    <x v="60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2722"/>
    <s v="theater"/>
    <s v="plays"/>
    <x v="3665"/>
    <x v="3651"/>
    <x v="1325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723"/>
    <s v="theater"/>
    <s v="plays"/>
    <x v="3666"/>
    <x v="3652"/>
    <x v="132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2724"/>
    <s v="theater"/>
    <s v="plays"/>
    <x v="3667"/>
    <x v="3653"/>
    <x v="1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2725"/>
    <s v="theater"/>
    <s v="plays"/>
    <x v="3668"/>
    <x v="3654"/>
    <x v="1327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2726"/>
    <s v="theater"/>
    <s v="plays"/>
    <x v="3669"/>
    <x v="3655"/>
    <x v="1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2727"/>
    <s v="theater"/>
    <s v="plays"/>
    <x v="3670"/>
    <x v="3656"/>
    <x v="1328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2728"/>
    <s v="theater"/>
    <s v="plays"/>
    <x v="3671"/>
    <x v="3657"/>
    <x v="1329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2729"/>
    <s v="theater"/>
    <s v="plays"/>
    <x v="3672"/>
    <x v="3658"/>
    <x v="1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2730"/>
    <s v="theater"/>
    <s v="plays"/>
    <x v="3673"/>
    <x v="3659"/>
    <x v="133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731"/>
    <s v="theater"/>
    <s v="plays"/>
    <x v="3674"/>
    <x v="3660"/>
    <x v="14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63"/>
    <s v="theater"/>
    <s v="plays"/>
    <x v="3675"/>
    <x v="3661"/>
    <x v="1331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2732"/>
    <s v="theater"/>
    <s v="plays"/>
    <x v="3676"/>
    <x v="3662"/>
    <x v="19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2733"/>
    <s v="theater"/>
    <s v="plays"/>
    <x v="3677"/>
    <x v="3663"/>
    <x v="1332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2734"/>
    <s v="theater"/>
    <s v="plays"/>
    <x v="3678"/>
    <x v="3664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2735"/>
    <s v="theater"/>
    <s v="plays"/>
    <x v="3679"/>
    <x v="3665"/>
    <x v="1333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2736"/>
    <s v="theater"/>
    <s v="plays"/>
    <x v="3680"/>
    <x v="3666"/>
    <x v="32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1050"/>
    <s v="theater"/>
    <s v="plays"/>
    <x v="3681"/>
    <x v="3667"/>
    <x v="2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2737"/>
    <s v="theater"/>
    <s v="plays"/>
    <x v="3682"/>
    <x v="3668"/>
    <x v="1334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2738"/>
    <s v="theater"/>
    <s v="plays"/>
    <x v="3683"/>
    <x v="3669"/>
    <x v="1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2739"/>
    <s v="theater"/>
    <s v="plays"/>
    <x v="3684"/>
    <x v="3670"/>
    <x v="1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17"/>
    <s v="theater"/>
    <s v="plays"/>
    <x v="3685"/>
    <x v="3671"/>
    <x v="1335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2740"/>
    <s v="theater"/>
    <s v="plays"/>
    <x v="3686"/>
    <x v="3672"/>
    <x v="133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2741"/>
    <s v="theater"/>
    <s v="plays"/>
    <x v="3687"/>
    <x v="3673"/>
    <x v="1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2742"/>
    <s v="theater"/>
    <s v="plays"/>
    <x v="3688"/>
    <x v="3674"/>
    <x v="1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2743"/>
    <s v="theater"/>
    <s v="plays"/>
    <x v="3689"/>
    <x v="3675"/>
    <x v="1337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744"/>
    <s v="theater"/>
    <s v="plays"/>
    <x v="3690"/>
    <x v="3676"/>
    <x v="1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2745"/>
    <s v="theater"/>
    <s v="plays"/>
    <x v="3691"/>
    <x v="3677"/>
    <x v="1338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746"/>
    <s v="theater"/>
    <s v="plays"/>
    <x v="3692"/>
    <x v="3678"/>
    <x v="1339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2747"/>
    <s v="theater"/>
    <s v="plays"/>
    <x v="3693"/>
    <x v="3679"/>
    <x v="134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2748"/>
    <s v="theater"/>
    <s v="plays"/>
    <x v="3694"/>
    <x v="3680"/>
    <x v="1341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2749"/>
    <s v="theater"/>
    <s v="plays"/>
    <x v="3695"/>
    <x v="3681"/>
    <x v="52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750"/>
    <s v="theater"/>
    <s v="plays"/>
    <x v="3696"/>
    <x v="3682"/>
    <x v="14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751"/>
    <s v="theater"/>
    <s v="plays"/>
    <x v="3697"/>
    <x v="3683"/>
    <x v="32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2752"/>
    <s v="theater"/>
    <s v="plays"/>
    <x v="3698"/>
    <x v="3684"/>
    <x v="1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2111"/>
    <s v="theater"/>
    <s v="plays"/>
    <x v="3699"/>
    <x v="3685"/>
    <x v="1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2417"/>
    <s v="theater"/>
    <s v="plays"/>
    <x v="3700"/>
    <x v="3686"/>
    <x v="1342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2753"/>
    <s v="theater"/>
    <s v="plays"/>
    <x v="3701"/>
    <x v="3687"/>
    <x v="1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2754"/>
    <s v="theater"/>
    <s v="plays"/>
    <x v="3702"/>
    <x v="3688"/>
    <x v="1343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2755"/>
    <s v="theater"/>
    <s v="plays"/>
    <x v="3703"/>
    <x v="3689"/>
    <x v="1344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2756"/>
    <s v="theater"/>
    <s v="plays"/>
    <x v="3704"/>
    <x v="3690"/>
    <x v="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1911"/>
    <s v="theater"/>
    <s v="plays"/>
    <x v="3705"/>
    <x v="3691"/>
    <x v="1345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2757"/>
    <s v="theater"/>
    <s v="plays"/>
    <x v="3706"/>
    <x v="3692"/>
    <x v="21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758"/>
    <s v="theater"/>
    <s v="plays"/>
    <x v="3707"/>
    <x v="3693"/>
    <x v="134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759"/>
    <s v="theater"/>
    <s v="plays"/>
    <x v="3708"/>
    <x v="3694"/>
    <x v="60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2760"/>
    <s v="theater"/>
    <s v="plays"/>
    <x v="3709"/>
    <x v="3695"/>
    <x v="1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2761"/>
    <s v="theater"/>
    <s v="plays"/>
    <x v="3710"/>
    <x v="3696"/>
    <x v="37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2762"/>
    <s v="theater"/>
    <s v="plays"/>
    <x v="3711"/>
    <x v="3174"/>
    <x v="1347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2763"/>
    <s v="theater"/>
    <s v="plays"/>
    <x v="3712"/>
    <x v="3697"/>
    <x v="1348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2764"/>
    <s v="theater"/>
    <s v="plays"/>
    <x v="3713"/>
    <x v="3698"/>
    <x v="52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2765"/>
    <s v="theater"/>
    <s v="plays"/>
    <x v="3714"/>
    <x v="3699"/>
    <x v="1349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2766"/>
    <s v="theater"/>
    <s v="plays"/>
    <x v="3715"/>
    <x v="3700"/>
    <x v="135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2767"/>
    <s v="theater"/>
    <s v="plays"/>
    <x v="3716"/>
    <x v="3701"/>
    <x v="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2768"/>
    <s v="theater"/>
    <s v="plays"/>
    <x v="3717"/>
    <x v="3702"/>
    <x v="105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2769"/>
    <s v="theater"/>
    <s v="plays"/>
    <x v="3718"/>
    <x v="3703"/>
    <x v="1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600"/>
    <s v="theater"/>
    <s v="plays"/>
    <x v="3719"/>
    <x v="3704"/>
    <x v="1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2770"/>
    <s v="theater"/>
    <s v="plays"/>
    <x v="3720"/>
    <x v="3705"/>
    <x v="3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2771"/>
    <s v="theater"/>
    <s v="plays"/>
    <x v="3721"/>
    <x v="3706"/>
    <x v="80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2772"/>
    <s v="theater"/>
    <s v="plays"/>
    <x v="3722"/>
    <x v="3707"/>
    <x v="1351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2773"/>
    <s v="theater"/>
    <s v="plays"/>
    <x v="3723"/>
    <x v="3708"/>
    <x v="13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2774"/>
    <s v="theater"/>
    <s v="plays"/>
    <x v="3724"/>
    <x v="3709"/>
    <x v="1352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775"/>
    <s v="theater"/>
    <s v="plays"/>
    <x v="3725"/>
    <x v="3710"/>
    <x v="1353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2776"/>
    <s v="theater"/>
    <s v="plays"/>
    <x v="3726"/>
    <x v="3711"/>
    <x v="1354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2777"/>
    <s v="theater"/>
    <s v="plays"/>
    <x v="3727"/>
    <x v="3712"/>
    <x v="1355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2778"/>
    <s v="theater"/>
    <s v="plays"/>
    <x v="3728"/>
    <x v="3713"/>
    <x v="1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2779"/>
    <s v="theater"/>
    <s v="plays"/>
    <x v="3729"/>
    <x v="3714"/>
    <x v="39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s v="theater"/>
    <s v="plays"/>
    <x v="3730"/>
    <x v="3715"/>
    <x v="1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1270"/>
    <s v="theater"/>
    <s v="plays"/>
    <x v="3731"/>
    <x v="3716"/>
    <x v="135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164"/>
    <s v="theater"/>
    <s v="plays"/>
    <x v="3732"/>
    <x v="3717"/>
    <x v="1357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s v="theater"/>
    <s v="plays"/>
    <x v="3733"/>
    <x v="3718"/>
    <x v="1358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2397"/>
    <s v="theater"/>
    <s v="plays"/>
    <x v="3734"/>
    <x v="3719"/>
    <x v="14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119"/>
    <s v="theater"/>
    <s v="plays"/>
    <x v="3735"/>
    <x v="3720"/>
    <x v="1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119"/>
    <s v="theater"/>
    <s v="plays"/>
    <x v="3736"/>
    <x v="3721"/>
    <x v="1359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839"/>
    <s v="theater"/>
    <s v="plays"/>
    <x v="3737"/>
    <x v="3722"/>
    <x v="136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34"/>
    <s v="theater"/>
    <s v="plays"/>
    <x v="3738"/>
    <x v="3723"/>
    <x v="1361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2780"/>
    <s v="theater"/>
    <s v="plays"/>
    <x v="3739"/>
    <x v="3724"/>
    <x v="52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2781"/>
    <s v="theater"/>
    <s v="plays"/>
    <x v="3740"/>
    <x v="3725"/>
    <x v="1362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s v="theater"/>
    <s v="plays"/>
    <x v="3741"/>
    <x v="3726"/>
    <x v="1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4"/>
    <s v="theater"/>
    <s v="plays"/>
    <x v="3742"/>
    <x v="3727"/>
    <x v="1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s v="theater"/>
    <s v="plays"/>
    <x v="3743"/>
    <x v="3728"/>
    <x v="1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s v="theater"/>
    <s v="plays"/>
    <x v="3744"/>
    <x v="3729"/>
    <x v="1363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s v="theater"/>
    <s v="plays"/>
    <x v="3745"/>
    <x v="3730"/>
    <x v="1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2782"/>
    <s v="theater"/>
    <s v="plays"/>
    <x v="3746"/>
    <x v="3731"/>
    <x v="1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4"/>
    <s v="theater"/>
    <s v="plays"/>
    <x v="3747"/>
    <x v="3732"/>
    <x v="1364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2783"/>
    <s v="theater"/>
    <s v="musical"/>
    <x v="3748"/>
    <x v="3733"/>
    <x v="1365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66"/>
    <s v="theater"/>
    <s v="musical"/>
    <x v="3749"/>
    <x v="3734"/>
    <x v="1366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2784"/>
    <s v="theater"/>
    <s v="musical"/>
    <x v="3750"/>
    <x v="3735"/>
    <x v="1367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2785"/>
    <s v="theater"/>
    <s v="musical"/>
    <x v="3751"/>
    <x v="3736"/>
    <x v="82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804"/>
    <s v="theater"/>
    <s v="musical"/>
    <x v="3752"/>
    <x v="3737"/>
    <x v="1368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2786"/>
    <s v="theater"/>
    <s v="musical"/>
    <x v="3753"/>
    <x v="3738"/>
    <x v="1369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787"/>
    <s v="theater"/>
    <s v="musical"/>
    <x v="3754"/>
    <x v="3739"/>
    <x v="137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2788"/>
    <s v="theater"/>
    <s v="musical"/>
    <x v="3755"/>
    <x v="3740"/>
    <x v="1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2789"/>
    <s v="theater"/>
    <s v="musical"/>
    <x v="3756"/>
    <x v="3741"/>
    <x v="1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2790"/>
    <s v="theater"/>
    <s v="musical"/>
    <x v="3757"/>
    <x v="3742"/>
    <x v="52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2791"/>
    <s v="theater"/>
    <s v="musical"/>
    <x v="3758"/>
    <x v="3743"/>
    <x v="1371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2792"/>
    <s v="theater"/>
    <s v="musical"/>
    <x v="3759"/>
    <x v="3744"/>
    <x v="14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2793"/>
    <s v="theater"/>
    <s v="musical"/>
    <x v="3760"/>
    <x v="3745"/>
    <x v="37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794"/>
    <s v="theater"/>
    <s v="musical"/>
    <x v="3761"/>
    <x v="3746"/>
    <x v="1372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2795"/>
    <s v="theater"/>
    <s v="musical"/>
    <x v="3762"/>
    <x v="3747"/>
    <x v="37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796"/>
    <s v="theater"/>
    <s v="musical"/>
    <x v="3763"/>
    <x v="3748"/>
    <x v="7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657"/>
    <s v="theater"/>
    <s v="musical"/>
    <x v="3764"/>
    <x v="3749"/>
    <x v="1373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2797"/>
    <s v="theater"/>
    <s v="musical"/>
    <x v="3765"/>
    <x v="3750"/>
    <x v="1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2798"/>
    <s v="theater"/>
    <s v="musical"/>
    <x v="3766"/>
    <x v="3751"/>
    <x v="6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2799"/>
    <s v="theater"/>
    <s v="musical"/>
    <x v="3767"/>
    <x v="3566"/>
    <x v="1374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2800"/>
    <s v="theater"/>
    <s v="musical"/>
    <x v="3768"/>
    <x v="3752"/>
    <x v="1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801"/>
    <s v="theater"/>
    <s v="musical"/>
    <x v="3769"/>
    <x v="3753"/>
    <x v="1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s v="theater"/>
    <s v="musical"/>
    <x v="3770"/>
    <x v="3754"/>
    <x v="1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802"/>
    <s v="theater"/>
    <s v="musical"/>
    <x v="3771"/>
    <x v="3755"/>
    <x v="1375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2803"/>
    <s v="theater"/>
    <s v="musical"/>
    <x v="3772"/>
    <x v="3756"/>
    <x v="1376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2804"/>
    <s v="theater"/>
    <s v="musical"/>
    <x v="3773"/>
    <x v="3757"/>
    <x v="1377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s v="theater"/>
    <s v="musical"/>
    <x v="3774"/>
    <x v="3758"/>
    <x v="20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2805"/>
    <s v="theater"/>
    <s v="musical"/>
    <x v="3775"/>
    <x v="3759"/>
    <x v="1378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2806"/>
    <s v="theater"/>
    <s v="musical"/>
    <x v="3776"/>
    <x v="3760"/>
    <x v="1379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2807"/>
    <s v="theater"/>
    <s v="musical"/>
    <x v="3777"/>
    <x v="3761"/>
    <x v="138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2808"/>
    <s v="theater"/>
    <s v="musical"/>
    <x v="3778"/>
    <x v="3762"/>
    <x v="14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2809"/>
    <s v="theater"/>
    <s v="musical"/>
    <x v="3779"/>
    <x v="3763"/>
    <x v="207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s v="theater"/>
    <s v="musical"/>
    <x v="3780"/>
    <x v="3764"/>
    <x v="1381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2810"/>
    <s v="theater"/>
    <s v="musical"/>
    <x v="3781"/>
    <x v="3765"/>
    <x v="37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2811"/>
    <s v="theater"/>
    <s v="musical"/>
    <x v="3782"/>
    <x v="3766"/>
    <x v="1382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2812"/>
    <s v="theater"/>
    <s v="musical"/>
    <x v="3783"/>
    <x v="3767"/>
    <x v="1383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2813"/>
    <s v="theater"/>
    <s v="musical"/>
    <x v="3784"/>
    <x v="3768"/>
    <x v="1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984"/>
    <s v="theater"/>
    <s v="musical"/>
    <x v="3785"/>
    <x v="3769"/>
    <x v="1384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2814"/>
    <s v="theater"/>
    <s v="musical"/>
    <x v="3786"/>
    <x v="3770"/>
    <x v="1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2815"/>
    <s v="theater"/>
    <s v="musical"/>
    <x v="3787"/>
    <x v="3514"/>
    <x v="1385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130"/>
    <s v="theater"/>
    <s v="musical"/>
    <x v="3788"/>
    <x v="3771"/>
    <x v="1386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2109"/>
    <s v="theater"/>
    <s v="musical"/>
    <x v="3789"/>
    <x v="3772"/>
    <x v="429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s v="theater"/>
    <s v="musical"/>
    <x v="3790"/>
    <x v="3773"/>
    <x v="1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s v="theater"/>
    <s v="musical"/>
    <x v="3791"/>
    <x v="3774"/>
    <x v="14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844"/>
    <s v="theater"/>
    <s v="musical"/>
    <x v="3792"/>
    <x v="3775"/>
    <x v="1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2816"/>
    <s v="theater"/>
    <s v="musical"/>
    <x v="3793"/>
    <x v="3776"/>
    <x v="32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s v="theater"/>
    <s v="musical"/>
    <x v="3794"/>
    <x v="3777"/>
    <x v="1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144"/>
    <s v="theater"/>
    <s v="musical"/>
    <x v="3795"/>
    <x v="3778"/>
    <x v="1387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120"/>
    <s v="theater"/>
    <s v="musical"/>
    <x v="3796"/>
    <x v="3779"/>
    <x v="14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2817"/>
    <s v="theater"/>
    <s v="musical"/>
    <x v="3797"/>
    <x v="3780"/>
    <x v="1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1536"/>
    <s v="theater"/>
    <s v="musical"/>
    <x v="3798"/>
    <x v="3781"/>
    <x v="1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984"/>
    <s v="theater"/>
    <s v="musical"/>
    <x v="3799"/>
    <x v="3782"/>
    <x v="1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2818"/>
    <s v="theater"/>
    <s v="musical"/>
    <x v="3800"/>
    <x v="3783"/>
    <x v="1388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2819"/>
    <s v="theater"/>
    <s v="musical"/>
    <x v="3801"/>
    <x v="3784"/>
    <x v="105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s v="theater"/>
    <s v="musical"/>
    <x v="3802"/>
    <x v="3785"/>
    <x v="1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2820"/>
    <s v="theater"/>
    <s v="musical"/>
    <x v="3803"/>
    <x v="3786"/>
    <x v="1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s v="theater"/>
    <s v="musical"/>
    <x v="3804"/>
    <x v="3787"/>
    <x v="1389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1788"/>
    <s v="theater"/>
    <s v="musical"/>
    <x v="3805"/>
    <x v="3788"/>
    <x v="14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144"/>
    <s v="theater"/>
    <s v="musical"/>
    <x v="3806"/>
    <x v="3789"/>
    <x v="52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2821"/>
    <s v="theater"/>
    <s v="musical"/>
    <x v="3807"/>
    <x v="3790"/>
    <x v="408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94"/>
    <s v="theater"/>
    <s v="plays"/>
    <x v="3808"/>
    <x v="3791"/>
    <x v="82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1352"/>
    <s v="theater"/>
    <s v="plays"/>
    <x v="3809"/>
    <x v="3792"/>
    <x v="139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2822"/>
    <s v="theater"/>
    <s v="plays"/>
    <x v="3810"/>
    <x v="3793"/>
    <x v="23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2823"/>
    <s v="theater"/>
    <s v="plays"/>
    <x v="3811"/>
    <x v="3794"/>
    <x v="1391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2824"/>
    <s v="theater"/>
    <s v="plays"/>
    <x v="3812"/>
    <x v="2551"/>
    <x v="1392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2825"/>
    <s v="theater"/>
    <s v="plays"/>
    <x v="3813"/>
    <x v="3795"/>
    <x v="1393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2826"/>
    <s v="theater"/>
    <s v="plays"/>
    <x v="3814"/>
    <x v="3532"/>
    <x v="1394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2827"/>
    <s v="theater"/>
    <s v="plays"/>
    <x v="3815"/>
    <x v="3796"/>
    <x v="1395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2828"/>
    <s v="theater"/>
    <s v="plays"/>
    <x v="3816"/>
    <x v="3797"/>
    <x v="1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2829"/>
    <s v="theater"/>
    <s v="plays"/>
    <x v="3817"/>
    <x v="3798"/>
    <x v="139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2830"/>
    <s v="theater"/>
    <s v="plays"/>
    <x v="3818"/>
    <x v="3799"/>
    <x v="23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2831"/>
    <s v="theater"/>
    <s v="plays"/>
    <x v="3819"/>
    <x v="3800"/>
    <x v="1397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2832"/>
    <s v="theater"/>
    <s v="plays"/>
    <x v="3820"/>
    <x v="3801"/>
    <x v="1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2833"/>
    <s v="theater"/>
    <s v="plays"/>
    <x v="3821"/>
    <x v="3802"/>
    <x v="429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2834"/>
    <s v="theater"/>
    <s v="plays"/>
    <x v="3822"/>
    <x v="3803"/>
    <x v="1398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2835"/>
    <s v="theater"/>
    <s v="plays"/>
    <x v="3823"/>
    <x v="3804"/>
    <x v="1399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836"/>
    <s v="theater"/>
    <s v="plays"/>
    <x v="3824"/>
    <x v="3805"/>
    <x v="14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2837"/>
    <s v="theater"/>
    <s v="plays"/>
    <x v="3825"/>
    <x v="3806"/>
    <x v="32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446"/>
    <s v="theater"/>
    <s v="plays"/>
    <x v="3826"/>
    <x v="3807"/>
    <x v="1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2838"/>
    <s v="theater"/>
    <s v="plays"/>
    <x v="3827"/>
    <x v="3808"/>
    <x v="1401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839"/>
    <s v="theater"/>
    <s v="plays"/>
    <x v="3828"/>
    <x v="3809"/>
    <x v="28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2840"/>
    <s v="theater"/>
    <s v="plays"/>
    <x v="3829"/>
    <x v="3810"/>
    <x v="52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66"/>
    <s v="theater"/>
    <s v="plays"/>
    <x v="3830"/>
    <x v="3811"/>
    <x v="60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2841"/>
    <s v="theater"/>
    <s v="plays"/>
    <x v="3831"/>
    <x v="3812"/>
    <x v="80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2842"/>
    <s v="theater"/>
    <s v="plays"/>
    <x v="3832"/>
    <x v="3813"/>
    <x v="27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2843"/>
    <s v="theater"/>
    <s v="plays"/>
    <x v="3833"/>
    <x v="3814"/>
    <x v="1402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2844"/>
    <s v="theater"/>
    <s v="plays"/>
    <x v="3834"/>
    <x v="3815"/>
    <x v="1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9"/>
    <s v="theater"/>
    <s v="plays"/>
    <x v="3835"/>
    <x v="3816"/>
    <x v="32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2845"/>
    <s v="theater"/>
    <s v="plays"/>
    <x v="3836"/>
    <x v="3817"/>
    <x v="1403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2846"/>
    <s v="theater"/>
    <s v="plays"/>
    <x v="3837"/>
    <x v="3818"/>
    <x v="26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2847"/>
    <s v="theater"/>
    <s v="plays"/>
    <x v="3838"/>
    <x v="3819"/>
    <x v="1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2848"/>
    <s v="theater"/>
    <s v="plays"/>
    <x v="3839"/>
    <x v="3820"/>
    <x v="1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s v="theater"/>
    <s v="plays"/>
    <x v="3840"/>
    <x v="3821"/>
    <x v="208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2849"/>
    <s v="theater"/>
    <s v="plays"/>
    <x v="3841"/>
    <x v="3822"/>
    <x v="14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2850"/>
    <s v="theater"/>
    <s v="plays"/>
    <x v="3842"/>
    <x v="3823"/>
    <x v="1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2851"/>
    <s v="theater"/>
    <s v="plays"/>
    <x v="3843"/>
    <x v="3824"/>
    <x v="37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2852"/>
    <s v="theater"/>
    <s v="plays"/>
    <x v="3844"/>
    <x v="3825"/>
    <x v="1404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2853"/>
    <s v="theater"/>
    <s v="plays"/>
    <x v="3845"/>
    <x v="3826"/>
    <x v="1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2854"/>
    <s v="theater"/>
    <s v="plays"/>
    <x v="3846"/>
    <x v="3827"/>
    <x v="1405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2855"/>
    <s v="theater"/>
    <s v="plays"/>
    <x v="3847"/>
    <x v="3828"/>
    <x v="27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2856"/>
    <s v="theater"/>
    <s v="plays"/>
    <x v="3848"/>
    <x v="3829"/>
    <x v="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2857"/>
    <s v="theater"/>
    <s v="plays"/>
    <x v="3849"/>
    <x v="3830"/>
    <x v="1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2858"/>
    <s v="theater"/>
    <s v="plays"/>
    <x v="3850"/>
    <x v="3831"/>
    <x v="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2859"/>
    <s v="theater"/>
    <s v="plays"/>
    <x v="3851"/>
    <x v="3832"/>
    <x v="1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119"/>
    <s v="theater"/>
    <s v="plays"/>
    <x v="3852"/>
    <x v="3833"/>
    <x v="208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1"/>
    <s v="theater"/>
    <s v="plays"/>
    <x v="3853"/>
    <x v="3834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2860"/>
    <s v="theater"/>
    <s v="plays"/>
    <x v="3854"/>
    <x v="3835"/>
    <x v="1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4"/>
    <s v="theater"/>
    <s v="plays"/>
    <x v="3855"/>
    <x v="3836"/>
    <x v="23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120"/>
    <s v="theater"/>
    <s v="plays"/>
    <x v="3856"/>
    <x v="3837"/>
    <x v="70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178"/>
    <s v="theater"/>
    <s v="plays"/>
    <x v="3857"/>
    <x v="3838"/>
    <x v="140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s v="theater"/>
    <s v="plays"/>
    <x v="3858"/>
    <x v="3839"/>
    <x v="1407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120"/>
    <s v="theater"/>
    <s v="plays"/>
    <x v="3859"/>
    <x v="3840"/>
    <x v="1408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2861"/>
    <s v="theater"/>
    <s v="plays"/>
    <x v="3860"/>
    <x v="3841"/>
    <x v="1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s v="theater"/>
    <s v="plays"/>
    <x v="3861"/>
    <x v="3842"/>
    <x v="1409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120"/>
    <s v="theater"/>
    <s v="plays"/>
    <x v="3862"/>
    <x v="3843"/>
    <x v="141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s v="theater"/>
    <s v="plays"/>
    <x v="3863"/>
    <x v="3844"/>
    <x v="28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135"/>
    <s v="theater"/>
    <s v="plays"/>
    <x v="3864"/>
    <x v="3845"/>
    <x v="171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2521"/>
    <s v="theater"/>
    <s v="plays"/>
    <x v="3865"/>
    <x v="3846"/>
    <x v="1411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148"/>
    <s v="theater"/>
    <s v="plays"/>
    <x v="3866"/>
    <x v="3847"/>
    <x v="1412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2862"/>
    <s v="theater"/>
    <s v="plays"/>
    <x v="3867"/>
    <x v="3848"/>
    <x v="1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119"/>
    <s v="theater"/>
    <s v="musical"/>
    <x v="3868"/>
    <x v="3849"/>
    <x v="37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2863"/>
    <s v="theater"/>
    <s v="musical"/>
    <x v="3869"/>
    <x v="3850"/>
    <x v="1413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876"/>
    <s v="theater"/>
    <s v="musical"/>
    <x v="3870"/>
    <x v="3851"/>
    <x v="1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140"/>
    <s v="theater"/>
    <s v="musical"/>
    <x v="3871"/>
    <x v="3852"/>
    <x v="101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s v="theater"/>
    <s v="musical"/>
    <x v="3872"/>
    <x v="3853"/>
    <x v="78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s v="theater"/>
    <s v="musical"/>
    <x v="3873"/>
    <x v="3854"/>
    <x v="1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s v="theater"/>
    <s v="musical"/>
    <x v="3874"/>
    <x v="3855"/>
    <x v="1414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s v="theater"/>
    <s v="musical"/>
    <x v="3875"/>
    <x v="3856"/>
    <x v="1415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2864"/>
    <s v="theater"/>
    <s v="musical"/>
    <x v="3876"/>
    <x v="3857"/>
    <x v="1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2865"/>
    <s v="theater"/>
    <s v="musical"/>
    <x v="3877"/>
    <x v="3858"/>
    <x v="1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119"/>
    <s v="theater"/>
    <s v="musical"/>
    <x v="3878"/>
    <x v="3859"/>
    <x v="1416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s v="theater"/>
    <s v="musical"/>
    <x v="3879"/>
    <x v="3860"/>
    <x v="1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2866"/>
    <s v="theater"/>
    <s v="musical"/>
    <x v="3880"/>
    <x v="3792"/>
    <x v="1417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4"/>
    <s v="theater"/>
    <s v="musical"/>
    <x v="3881"/>
    <x v="3861"/>
    <x v="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s v="theater"/>
    <s v="musical"/>
    <x v="3882"/>
    <x v="3862"/>
    <x v="1418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s v="theater"/>
    <s v="musical"/>
    <x v="3883"/>
    <x v="3863"/>
    <x v="1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s v="theater"/>
    <s v="musical"/>
    <x v="3884"/>
    <x v="3864"/>
    <x v="1419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s v="theater"/>
    <s v="musical"/>
    <x v="3885"/>
    <x v="3865"/>
    <x v="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x v="121"/>
    <s v="theater"/>
    <s v="musical"/>
    <x v="3886"/>
    <x v="3866"/>
    <x v="1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844"/>
    <s v="theater"/>
    <s v="musical"/>
    <x v="3887"/>
    <x v="3867"/>
    <x v="142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2867"/>
    <s v="theater"/>
    <s v="plays"/>
    <x v="3888"/>
    <x v="3868"/>
    <x v="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2868"/>
    <s v="theater"/>
    <s v="plays"/>
    <x v="3889"/>
    <x v="3869"/>
    <x v="142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2869"/>
    <s v="theater"/>
    <s v="plays"/>
    <x v="3890"/>
    <x v="3870"/>
    <x v="1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2351"/>
    <s v="theater"/>
    <s v="plays"/>
    <x v="3891"/>
    <x v="3871"/>
    <x v="1422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s v="theater"/>
    <s v="plays"/>
    <x v="3892"/>
    <x v="3872"/>
    <x v="1423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2870"/>
    <s v="theater"/>
    <s v="plays"/>
    <x v="3893"/>
    <x v="3873"/>
    <x v="1424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1331"/>
    <s v="theater"/>
    <s v="plays"/>
    <x v="3894"/>
    <x v="3874"/>
    <x v="1425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s v="theater"/>
    <s v="plays"/>
    <x v="3895"/>
    <x v="3875"/>
    <x v="105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665"/>
    <s v="theater"/>
    <s v="plays"/>
    <x v="3896"/>
    <x v="3876"/>
    <x v="60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895"/>
    <s v="theater"/>
    <s v="plays"/>
    <x v="3897"/>
    <x v="3877"/>
    <x v="1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1337"/>
    <s v="theater"/>
    <s v="plays"/>
    <x v="3898"/>
    <x v="3878"/>
    <x v="142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72"/>
    <s v="theater"/>
    <s v="plays"/>
    <x v="3899"/>
    <x v="3879"/>
    <x v="52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2871"/>
    <s v="theater"/>
    <s v="plays"/>
    <x v="3900"/>
    <x v="3880"/>
    <x v="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84"/>
    <s v="theater"/>
    <s v="plays"/>
    <x v="3901"/>
    <x v="3881"/>
    <x v="4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2872"/>
    <s v="theater"/>
    <s v="plays"/>
    <x v="3902"/>
    <x v="3882"/>
    <x v="673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s v="theater"/>
    <s v="plays"/>
    <x v="3903"/>
    <x v="3883"/>
    <x v="1427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1788"/>
    <s v="theater"/>
    <s v="plays"/>
    <x v="3904"/>
    <x v="3884"/>
    <x v="1428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2873"/>
    <s v="theater"/>
    <s v="plays"/>
    <x v="3905"/>
    <x v="3885"/>
    <x v="1429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2874"/>
    <s v="theater"/>
    <s v="plays"/>
    <x v="3906"/>
    <x v="3886"/>
    <x v="143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2875"/>
    <s v="theater"/>
    <s v="plays"/>
    <x v="3907"/>
    <x v="3887"/>
    <x v="1431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1862"/>
    <s v="theater"/>
    <s v="plays"/>
    <x v="3908"/>
    <x v="3888"/>
    <x v="21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1209"/>
    <s v="theater"/>
    <s v="plays"/>
    <x v="3909"/>
    <x v="3889"/>
    <x v="1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2876"/>
    <s v="theater"/>
    <s v="plays"/>
    <x v="3910"/>
    <x v="3890"/>
    <x v="1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2877"/>
    <s v="theater"/>
    <s v="plays"/>
    <x v="3911"/>
    <x v="3891"/>
    <x v="13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120"/>
    <s v="theater"/>
    <s v="plays"/>
    <x v="3912"/>
    <x v="3892"/>
    <x v="1432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878"/>
    <s v="theater"/>
    <s v="plays"/>
    <x v="3913"/>
    <x v="3893"/>
    <x v="13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2417"/>
    <s v="theater"/>
    <s v="plays"/>
    <x v="3914"/>
    <x v="3894"/>
    <x v="1433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144"/>
    <s v="theater"/>
    <s v="plays"/>
    <x v="3915"/>
    <x v="3895"/>
    <x v="1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s v="theater"/>
    <s v="plays"/>
    <x v="3916"/>
    <x v="3896"/>
    <x v="1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119"/>
    <s v="theater"/>
    <s v="plays"/>
    <x v="3917"/>
    <x v="3897"/>
    <x v="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79"/>
    <s v="theater"/>
    <s v="plays"/>
    <x v="3918"/>
    <x v="3898"/>
    <x v="1434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180"/>
    <s v="theater"/>
    <s v="plays"/>
    <x v="3919"/>
    <x v="3899"/>
    <x v="1435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834"/>
    <s v="theater"/>
    <s v="plays"/>
    <x v="3920"/>
    <x v="3900"/>
    <x v="18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s v="theater"/>
    <s v="plays"/>
    <x v="3921"/>
    <x v="3901"/>
    <x v="143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2879"/>
    <s v="theater"/>
    <s v="plays"/>
    <x v="3922"/>
    <x v="3902"/>
    <x v="1437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2880"/>
    <s v="theater"/>
    <s v="plays"/>
    <x v="3923"/>
    <x v="3903"/>
    <x v="272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1378"/>
    <s v="theater"/>
    <s v="plays"/>
    <x v="3924"/>
    <x v="3904"/>
    <x v="1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s v="theater"/>
    <s v="plays"/>
    <x v="3925"/>
    <x v="3905"/>
    <x v="1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2"/>
    <s v="theater"/>
    <s v="plays"/>
    <x v="3926"/>
    <x v="3906"/>
    <x v="1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5"/>
    <s v="theater"/>
    <s v="plays"/>
    <x v="3927"/>
    <x v="3907"/>
    <x v="1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2881"/>
    <s v="theater"/>
    <s v="plays"/>
    <x v="3928"/>
    <x v="3908"/>
    <x v="1438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2882"/>
    <s v="theater"/>
    <s v="plays"/>
    <x v="3929"/>
    <x v="3909"/>
    <x v="1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s v="theater"/>
    <s v="plays"/>
    <x v="3930"/>
    <x v="3910"/>
    <x v="1439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s v="theater"/>
    <s v="plays"/>
    <x v="3931"/>
    <x v="3911"/>
    <x v="3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120"/>
    <s v="theater"/>
    <s v="plays"/>
    <x v="3932"/>
    <x v="3912"/>
    <x v="70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2883"/>
    <s v="theater"/>
    <s v="plays"/>
    <x v="3933"/>
    <x v="3913"/>
    <x v="144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884"/>
    <s v="theater"/>
    <s v="plays"/>
    <x v="3934"/>
    <x v="3914"/>
    <x v="1441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2885"/>
    <s v="theater"/>
    <s v="plays"/>
    <x v="3935"/>
    <x v="3915"/>
    <x v="14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s v="theater"/>
    <s v="plays"/>
    <x v="3936"/>
    <x v="3916"/>
    <x v="13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2886"/>
    <s v="theater"/>
    <s v="plays"/>
    <x v="3937"/>
    <x v="3917"/>
    <x v="272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2887"/>
    <s v="theater"/>
    <s v="plays"/>
    <x v="3938"/>
    <x v="3918"/>
    <x v="105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144"/>
    <s v="theater"/>
    <s v="plays"/>
    <x v="3939"/>
    <x v="3919"/>
    <x v="1442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148"/>
    <s v="theater"/>
    <s v="plays"/>
    <x v="3940"/>
    <x v="3920"/>
    <x v="27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84"/>
    <s v="theater"/>
    <s v="plays"/>
    <x v="3941"/>
    <x v="3921"/>
    <x v="1443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s v="theater"/>
    <s v="plays"/>
    <x v="3942"/>
    <x v="3922"/>
    <x v="1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2888"/>
    <s v="theater"/>
    <s v="plays"/>
    <x v="3943"/>
    <x v="3923"/>
    <x v="1444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s v="theater"/>
    <s v="plays"/>
    <x v="3944"/>
    <x v="3924"/>
    <x v="1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144"/>
    <s v="theater"/>
    <s v="plays"/>
    <x v="3945"/>
    <x v="3925"/>
    <x v="1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498"/>
    <s v="theater"/>
    <s v="plays"/>
    <x v="3946"/>
    <x v="3926"/>
    <x v="1445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476"/>
    <s v="theater"/>
    <s v="plays"/>
    <x v="3947"/>
    <x v="3927"/>
    <x v="1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s v="theater"/>
    <s v="plays"/>
    <x v="3948"/>
    <x v="3928"/>
    <x v="14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2889"/>
    <s v="theater"/>
    <s v="plays"/>
    <x v="3949"/>
    <x v="3929"/>
    <x v="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84"/>
    <s v="theater"/>
    <s v="plays"/>
    <x v="3950"/>
    <x v="3930"/>
    <x v="144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120"/>
    <s v="theater"/>
    <s v="plays"/>
    <x v="3951"/>
    <x v="3931"/>
    <x v="8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84"/>
    <s v="theater"/>
    <s v="plays"/>
    <x v="3952"/>
    <x v="3932"/>
    <x v="14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s v="theater"/>
    <s v="plays"/>
    <x v="3953"/>
    <x v="3933"/>
    <x v="1447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s v="theater"/>
    <s v="plays"/>
    <x v="3954"/>
    <x v="3934"/>
    <x v="1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97"/>
    <s v="theater"/>
    <s v="plays"/>
    <x v="3955"/>
    <x v="3935"/>
    <x v="13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s v="theater"/>
    <s v="plays"/>
    <x v="3956"/>
    <x v="3936"/>
    <x v="1448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589"/>
    <s v="theater"/>
    <s v="plays"/>
    <x v="3957"/>
    <x v="3937"/>
    <x v="292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2890"/>
    <s v="theater"/>
    <s v="plays"/>
    <x v="3958"/>
    <x v="3938"/>
    <x v="1449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838"/>
    <s v="theater"/>
    <s v="plays"/>
    <x v="3959"/>
    <x v="3939"/>
    <x v="1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798"/>
    <s v="theater"/>
    <s v="plays"/>
    <x v="3960"/>
    <x v="3940"/>
    <x v="1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689"/>
    <s v="theater"/>
    <s v="plays"/>
    <x v="3961"/>
    <x v="3941"/>
    <x v="3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2"/>
    <s v="theater"/>
    <s v="plays"/>
    <x v="3962"/>
    <x v="3942"/>
    <x v="37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s v="theater"/>
    <s v="plays"/>
    <x v="3963"/>
    <x v="3943"/>
    <x v="13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840"/>
    <s v="theater"/>
    <s v="plays"/>
    <x v="3964"/>
    <x v="3944"/>
    <x v="82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71"/>
    <s v="theater"/>
    <s v="plays"/>
    <x v="3965"/>
    <x v="3945"/>
    <x v="82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81"/>
    <s v="theater"/>
    <s v="plays"/>
    <x v="3966"/>
    <x v="3946"/>
    <x v="145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2239"/>
    <s v="theater"/>
    <s v="plays"/>
    <x v="3967"/>
    <x v="3947"/>
    <x v="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2891"/>
    <s v="theater"/>
    <s v="plays"/>
    <x v="3968"/>
    <x v="3948"/>
    <x v="14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2892"/>
    <s v="theater"/>
    <s v="plays"/>
    <x v="3969"/>
    <x v="3949"/>
    <x v="1451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148"/>
    <s v="theater"/>
    <s v="plays"/>
    <x v="3970"/>
    <x v="3950"/>
    <x v="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2893"/>
    <s v="theater"/>
    <s v="plays"/>
    <x v="3971"/>
    <x v="3951"/>
    <x v="1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2894"/>
    <s v="theater"/>
    <s v="plays"/>
    <x v="3972"/>
    <x v="3952"/>
    <x v="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2895"/>
    <s v="theater"/>
    <s v="plays"/>
    <x v="3973"/>
    <x v="3953"/>
    <x v="1452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896"/>
    <s v="theater"/>
    <s v="plays"/>
    <x v="3974"/>
    <x v="3954"/>
    <x v="1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s v="theater"/>
    <s v="plays"/>
    <x v="3975"/>
    <x v="3955"/>
    <x v="1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2897"/>
    <s v="theater"/>
    <s v="plays"/>
    <x v="3976"/>
    <x v="3956"/>
    <x v="1453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2898"/>
    <s v="theater"/>
    <s v="plays"/>
    <x v="3977"/>
    <x v="3957"/>
    <x v="1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1295"/>
    <s v="theater"/>
    <s v="plays"/>
    <x v="3978"/>
    <x v="3958"/>
    <x v="14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1782"/>
    <s v="theater"/>
    <s v="plays"/>
    <x v="3979"/>
    <x v="3959"/>
    <x v="1454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845"/>
    <s v="theater"/>
    <s v="plays"/>
    <x v="3980"/>
    <x v="3960"/>
    <x v="1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638"/>
    <s v="theater"/>
    <s v="plays"/>
    <x v="3981"/>
    <x v="3961"/>
    <x v="14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7"/>
    <s v="theater"/>
    <s v="plays"/>
    <x v="3982"/>
    <x v="3962"/>
    <x v="14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2899"/>
    <s v="theater"/>
    <s v="plays"/>
    <x v="3983"/>
    <x v="3963"/>
    <x v="1455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2858"/>
    <s v="theater"/>
    <s v="plays"/>
    <x v="3984"/>
    <x v="3964"/>
    <x v="145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2900"/>
    <s v="theater"/>
    <s v="plays"/>
    <x v="3985"/>
    <x v="3965"/>
    <x v="1457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2901"/>
    <s v="theater"/>
    <s v="plays"/>
    <x v="3986"/>
    <x v="3966"/>
    <x v="1458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2902"/>
    <s v="theater"/>
    <s v="plays"/>
    <x v="3987"/>
    <x v="3967"/>
    <x v="2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1797"/>
    <s v="theater"/>
    <s v="plays"/>
    <x v="3988"/>
    <x v="3968"/>
    <x v="21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s v="theater"/>
    <s v="plays"/>
    <x v="3989"/>
    <x v="3969"/>
    <x v="18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1581"/>
    <s v="theater"/>
    <s v="plays"/>
    <x v="3990"/>
    <x v="3970"/>
    <x v="1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s v="theater"/>
    <s v="plays"/>
    <x v="3991"/>
    <x v="3971"/>
    <x v="1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2903"/>
    <s v="theater"/>
    <s v="plays"/>
    <x v="3992"/>
    <x v="3972"/>
    <x v="197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66"/>
    <s v="theater"/>
    <s v="plays"/>
    <x v="3993"/>
    <x v="3973"/>
    <x v="1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144"/>
    <s v="theater"/>
    <s v="plays"/>
    <x v="3994"/>
    <x v="3974"/>
    <x v="1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44"/>
    <s v="theater"/>
    <s v="plays"/>
    <x v="3995"/>
    <x v="3975"/>
    <x v="1459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2904"/>
    <s v="theater"/>
    <s v="plays"/>
    <x v="3996"/>
    <x v="3976"/>
    <x v="146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s v="theater"/>
    <s v="plays"/>
    <x v="3997"/>
    <x v="3977"/>
    <x v="207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2905"/>
    <s v="theater"/>
    <s v="plays"/>
    <x v="3998"/>
    <x v="3978"/>
    <x v="70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2906"/>
    <s v="theater"/>
    <s v="plays"/>
    <x v="3999"/>
    <x v="3979"/>
    <x v="1461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119"/>
    <s v="theater"/>
    <s v="plays"/>
    <x v="4000"/>
    <x v="3980"/>
    <x v="13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2882"/>
    <s v="theater"/>
    <s v="plays"/>
    <x v="4001"/>
    <x v="1748"/>
    <x v="1462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2117"/>
    <s v="theater"/>
    <s v="plays"/>
    <x v="4002"/>
    <x v="3981"/>
    <x v="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984"/>
    <s v="theater"/>
    <s v="plays"/>
    <x v="4003"/>
    <x v="3982"/>
    <x v="1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120"/>
    <s v="theater"/>
    <s v="plays"/>
    <x v="4004"/>
    <x v="3983"/>
    <x v="1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135"/>
    <s v="theater"/>
    <s v="plays"/>
    <x v="4005"/>
    <x v="3984"/>
    <x v="14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53"/>
    <s v="theater"/>
    <s v="plays"/>
    <x v="4006"/>
    <x v="3985"/>
    <x v="3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144"/>
    <s v="theater"/>
    <s v="plays"/>
    <x v="4007"/>
    <x v="3986"/>
    <x v="1463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s v="theater"/>
    <s v="plays"/>
    <x v="4008"/>
    <x v="3987"/>
    <x v="1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384"/>
    <s v="theater"/>
    <s v="plays"/>
    <x v="4009"/>
    <x v="3988"/>
    <x v="4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2907"/>
    <s v="theater"/>
    <s v="plays"/>
    <x v="4010"/>
    <x v="3989"/>
    <x v="644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2908"/>
    <s v="theater"/>
    <s v="plays"/>
    <x v="4011"/>
    <x v="3990"/>
    <x v="1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s v="theater"/>
    <s v="plays"/>
    <x v="4012"/>
    <x v="3991"/>
    <x v="1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31"/>
    <s v="theater"/>
    <s v="plays"/>
    <x v="4013"/>
    <x v="3992"/>
    <x v="1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s v="theater"/>
    <s v="plays"/>
    <x v="4014"/>
    <x v="3993"/>
    <x v="21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120"/>
    <s v="theater"/>
    <s v="plays"/>
    <x v="4015"/>
    <x v="3994"/>
    <x v="1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119"/>
    <s v="theater"/>
    <s v="plays"/>
    <x v="4016"/>
    <x v="3995"/>
    <x v="1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1859"/>
    <s v="theater"/>
    <s v="plays"/>
    <x v="4017"/>
    <x v="3996"/>
    <x v="1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151"/>
    <s v="theater"/>
    <s v="plays"/>
    <x v="4018"/>
    <x v="3997"/>
    <x v="1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1878"/>
    <s v="theater"/>
    <s v="plays"/>
    <x v="4019"/>
    <x v="3998"/>
    <x v="1464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853"/>
    <s v="theater"/>
    <s v="plays"/>
    <x v="4020"/>
    <x v="3999"/>
    <x v="23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372"/>
    <s v="theater"/>
    <s v="plays"/>
    <x v="4021"/>
    <x v="4000"/>
    <x v="14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2909"/>
    <s v="theater"/>
    <s v="plays"/>
    <x v="4022"/>
    <x v="4001"/>
    <x v="1465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s v="theater"/>
    <s v="plays"/>
    <x v="4023"/>
    <x v="4002"/>
    <x v="627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119"/>
    <s v="theater"/>
    <s v="plays"/>
    <x v="4024"/>
    <x v="4003"/>
    <x v="1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72"/>
    <s v="theater"/>
    <s v="plays"/>
    <x v="4025"/>
    <x v="4004"/>
    <x v="14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s v="theater"/>
    <s v="plays"/>
    <x v="4026"/>
    <x v="4005"/>
    <x v="28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2747"/>
    <s v="theater"/>
    <s v="plays"/>
    <x v="4027"/>
    <x v="4006"/>
    <x v="146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2722"/>
    <s v="theater"/>
    <s v="plays"/>
    <x v="4028"/>
    <x v="4007"/>
    <x v="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s v="theater"/>
    <s v="plays"/>
    <x v="4029"/>
    <x v="4008"/>
    <x v="1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90"/>
    <s v="theater"/>
    <s v="plays"/>
    <x v="4030"/>
    <x v="4009"/>
    <x v="1467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s v="theater"/>
    <s v="plays"/>
    <x v="4031"/>
    <x v="4010"/>
    <x v="115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585"/>
    <s v="theater"/>
    <s v="plays"/>
    <x v="4032"/>
    <x v="4011"/>
    <x v="28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2910"/>
    <s v="theater"/>
    <s v="plays"/>
    <x v="4033"/>
    <x v="4012"/>
    <x v="1468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101"/>
    <s v="theater"/>
    <s v="plays"/>
    <x v="4034"/>
    <x v="4013"/>
    <x v="23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2911"/>
    <s v="theater"/>
    <s v="plays"/>
    <x v="4035"/>
    <x v="4014"/>
    <x v="1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2912"/>
    <s v="theater"/>
    <s v="plays"/>
    <x v="4036"/>
    <x v="4015"/>
    <x v="1469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379"/>
    <s v="theater"/>
    <s v="plays"/>
    <x v="4037"/>
    <x v="4016"/>
    <x v="147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2913"/>
    <s v="theater"/>
    <s v="plays"/>
    <x v="4038"/>
    <x v="4017"/>
    <x v="14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s v="theater"/>
    <s v="plays"/>
    <x v="4039"/>
    <x v="4018"/>
    <x v="1471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2914"/>
    <s v="theater"/>
    <s v="plays"/>
    <x v="4040"/>
    <x v="4019"/>
    <x v="1472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689"/>
    <s v="theater"/>
    <s v="plays"/>
    <x v="4041"/>
    <x v="4020"/>
    <x v="1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589"/>
    <s v="theater"/>
    <s v="plays"/>
    <x v="4042"/>
    <x v="4021"/>
    <x v="1473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s v="theater"/>
    <s v="plays"/>
    <x v="4043"/>
    <x v="4022"/>
    <x v="21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701"/>
    <s v="theater"/>
    <s v="plays"/>
    <x v="4044"/>
    <x v="4023"/>
    <x v="1474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120"/>
    <s v="theater"/>
    <s v="plays"/>
    <x v="4045"/>
    <x v="4024"/>
    <x v="1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134"/>
    <s v="theater"/>
    <s v="plays"/>
    <x v="4046"/>
    <x v="4025"/>
    <x v="1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46"/>
    <s v="theater"/>
    <s v="plays"/>
    <x v="4047"/>
    <x v="4026"/>
    <x v="1475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2915"/>
    <s v="theater"/>
    <s v="plays"/>
    <x v="4048"/>
    <x v="4027"/>
    <x v="820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587"/>
    <s v="theater"/>
    <s v="plays"/>
    <x v="4049"/>
    <x v="4028"/>
    <x v="1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120"/>
    <s v="theater"/>
    <s v="plays"/>
    <x v="4050"/>
    <x v="4029"/>
    <x v="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s v="theater"/>
    <s v="plays"/>
    <x v="4051"/>
    <x v="4030"/>
    <x v="147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2916"/>
    <s v="theater"/>
    <s v="plays"/>
    <x v="4052"/>
    <x v="4031"/>
    <x v="14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98"/>
    <s v="theater"/>
    <s v="plays"/>
    <x v="4053"/>
    <x v="4032"/>
    <x v="1477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s v="theater"/>
    <s v="plays"/>
    <x v="4054"/>
    <x v="4033"/>
    <x v="1478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2917"/>
    <s v="theater"/>
    <s v="plays"/>
    <x v="4055"/>
    <x v="4034"/>
    <x v="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2137"/>
    <s v="theater"/>
    <s v="plays"/>
    <x v="4056"/>
    <x v="4035"/>
    <x v="1479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966"/>
    <s v="theater"/>
    <s v="plays"/>
    <x v="4057"/>
    <x v="4036"/>
    <x v="148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2918"/>
    <s v="theater"/>
    <s v="plays"/>
    <x v="4058"/>
    <x v="3268"/>
    <x v="1481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680"/>
    <s v="theater"/>
    <s v="plays"/>
    <x v="4059"/>
    <x v="4037"/>
    <x v="1482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2830"/>
    <s v="theater"/>
    <s v="plays"/>
    <x v="4060"/>
    <x v="4038"/>
    <x v="1483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s v="theater"/>
    <s v="plays"/>
    <x v="4061"/>
    <x v="4039"/>
    <x v="82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2919"/>
    <s v="theater"/>
    <s v="plays"/>
    <x v="4062"/>
    <x v="4040"/>
    <x v="1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2"/>
    <s v="theater"/>
    <s v="plays"/>
    <x v="4063"/>
    <x v="4041"/>
    <x v="1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2920"/>
    <s v="theater"/>
    <s v="plays"/>
    <x v="4064"/>
    <x v="4042"/>
    <x v="1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2921"/>
    <s v="theater"/>
    <s v="plays"/>
    <x v="4065"/>
    <x v="4043"/>
    <x v="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384"/>
    <s v="theater"/>
    <s v="plays"/>
    <x v="4066"/>
    <x v="4044"/>
    <x v="1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2922"/>
    <s v="theater"/>
    <s v="plays"/>
    <x v="4067"/>
    <x v="4045"/>
    <x v="4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923"/>
    <s v="theater"/>
    <s v="plays"/>
    <x v="4068"/>
    <x v="4046"/>
    <x v="1484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2924"/>
    <s v="theater"/>
    <s v="plays"/>
    <x v="4069"/>
    <x v="4047"/>
    <x v="1485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46"/>
    <s v="theater"/>
    <s v="plays"/>
    <x v="4070"/>
    <x v="4048"/>
    <x v="148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s v="theater"/>
    <s v="plays"/>
    <x v="4071"/>
    <x v="4049"/>
    <x v="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53"/>
    <s v="theater"/>
    <s v="plays"/>
    <x v="4072"/>
    <x v="4050"/>
    <x v="14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2925"/>
    <s v="theater"/>
    <s v="plays"/>
    <x v="4073"/>
    <x v="4051"/>
    <x v="1487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36"/>
    <s v="theater"/>
    <s v="plays"/>
    <x v="4074"/>
    <x v="4052"/>
    <x v="13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2926"/>
    <s v="theater"/>
    <s v="plays"/>
    <x v="4075"/>
    <x v="4053"/>
    <x v="1488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s v="theater"/>
    <s v="plays"/>
    <x v="4076"/>
    <x v="4054"/>
    <x v="1489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2927"/>
    <s v="theater"/>
    <s v="plays"/>
    <x v="4077"/>
    <x v="4055"/>
    <x v="1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s v="theater"/>
    <s v="plays"/>
    <x v="4078"/>
    <x v="4056"/>
    <x v="1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144"/>
    <s v="theater"/>
    <s v="plays"/>
    <x v="4079"/>
    <x v="4057"/>
    <x v="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s v="theater"/>
    <s v="plays"/>
    <x v="4080"/>
    <x v="4058"/>
    <x v="149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2382"/>
    <s v="theater"/>
    <s v="plays"/>
    <x v="4081"/>
    <x v="4059"/>
    <x v="207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88"/>
    <s v="theater"/>
    <s v="plays"/>
    <x v="4082"/>
    <x v="4060"/>
    <x v="1491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2928"/>
    <s v="theater"/>
    <s v="plays"/>
    <x v="4083"/>
    <x v="4061"/>
    <x v="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119"/>
    <s v="theater"/>
    <s v="plays"/>
    <x v="4084"/>
    <x v="4062"/>
    <x v="1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119"/>
    <s v="theater"/>
    <s v="plays"/>
    <x v="4085"/>
    <x v="4063"/>
    <x v="1492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2929"/>
    <s v="theater"/>
    <s v="plays"/>
    <x v="4086"/>
    <x v="4064"/>
    <x v="1493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x v="121"/>
    <s v="theater"/>
    <s v="plays"/>
    <x v="4087"/>
    <x v="4065"/>
    <x v="1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2751"/>
    <s v="theater"/>
    <s v="plays"/>
    <x v="4088"/>
    <x v="4066"/>
    <x v="1494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180"/>
    <s v="theater"/>
    <s v="plays"/>
    <x v="4089"/>
    <x v="4067"/>
    <x v="1495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1592"/>
    <s v="theater"/>
    <s v="plays"/>
    <x v="4090"/>
    <x v="4068"/>
    <x v="149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157"/>
    <s v="theater"/>
    <s v="plays"/>
    <x v="4091"/>
    <x v="4069"/>
    <x v="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135"/>
    <s v="theater"/>
    <s v="plays"/>
    <x v="4092"/>
    <x v="4070"/>
    <x v="101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2"/>
    <s v="theater"/>
    <s v="plays"/>
    <x v="4093"/>
    <x v="4071"/>
    <x v="14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2930"/>
    <s v="theater"/>
    <s v="plays"/>
    <x v="4094"/>
    <x v="4072"/>
    <x v="1497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2931"/>
    <s v="theater"/>
    <s v="plays"/>
    <x v="4095"/>
    <x v="4073"/>
    <x v="1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2932"/>
    <s v="theater"/>
    <s v="plays"/>
    <x v="4096"/>
    <x v="4074"/>
    <x v="1498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s v="theater"/>
    <s v="plays"/>
    <x v="4097"/>
    <x v="4075"/>
    <x v="1499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s v="theater"/>
    <s v="plays"/>
    <x v="4098"/>
    <x v="4076"/>
    <x v="1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73"/>
    <s v="theater"/>
    <s v="plays"/>
    <x v="4099"/>
    <x v="4077"/>
    <x v="27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s v="theater"/>
    <s v="plays"/>
    <x v="4100"/>
    <x v="4078"/>
    <x v="2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s v="theater"/>
    <s v="plays"/>
    <x v="4101"/>
    <x v="4079"/>
    <x v="1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2933"/>
    <s v="theater"/>
    <s v="plays"/>
    <x v="4102"/>
    <x v="4080"/>
    <x v="1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2"/>
    <s v="theater"/>
    <s v="plays"/>
    <x v="4103"/>
    <x v="4081"/>
    <x v="15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2934"/>
    <s v="theater"/>
    <s v="plays"/>
    <x v="4104"/>
    <x v="4082"/>
    <x v="1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2935"/>
    <s v="theater"/>
    <s v="plays"/>
    <x v="4105"/>
    <x v="4083"/>
    <x v="155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2936"/>
    <s v="theater"/>
    <s v="plays"/>
    <x v="4106"/>
    <x v="4084"/>
    <x v="1501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2270"/>
    <s v="theater"/>
    <s v="plays"/>
    <x v="4107"/>
    <x v="4085"/>
    <x v="57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585"/>
    <s v="theater"/>
    <s v="plays"/>
    <x v="4108"/>
    <x v="4086"/>
    <x v="1502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s v="theater"/>
    <s v="plays"/>
    <x v="4109"/>
    <x v="4087"/>
    <x v="18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2937"/>
    <s v="theater"/>
    <s v="plays"/>
    <x v="4110"/>
    <x v="4088"/>
    <x v="14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2938"/>
    <s v="theater"/>
    <s v="plays"/>
    <x v="4111"/>
    <x v="4089"/>
    <x v="1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120"/>
    <s v="theater"/>
    <s v="plays"/>
    <x v="4112"/>
    <x v="4090"/>
    <x v="1503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120"/>
    <s v="theater"/>
    <s v="plays"/>
    <x v="4113"/>
    <x v="4091"/>
    <x v="15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B16FD7-87DC-4DDB-8EE8-43B3EA493B9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8E13CF-C2E3-48C6-909D-7EEEE42F4E6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772551-B566-480F-BFF8-046F4976D78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8AC700-F95F-453E-BFA9-D1DAEA3419AB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6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backers_count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66B79D-18CF-45EF-AC1B-BE4171E203AE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2:B35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/>
    <pivotField showAll="0" defaultSubtotal="0"/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backers_count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90" zoomScaleNormal="90" workbookViewId="0">
      <selection activeCell="B4" sqref="B4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5.109375" bestFit="1" customWidth="1"/>
    <col min="16" max="16" width="17" bestFit="1" customWidth="1"/>
    <col min="17" max="17" width="12.33203125" bestFit="1" customWidth="1"/>
    <col min="18" max="18" width="12.88671875" bestFit="1" customWidth="1"/>
    <col min="19" max="19" width="23.33203125" bestFit="1" customWidth="1"/>
    <col min="20" max="20" width="21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E2/D2*100</f>
        <v>136.85882352941178</v>
      </c>
      <c r="P2" s="6">
        <f>IFERROR(E2/L2,0)</f>
        <v>63.917582417582416</v>
      </c>
      <c r="Q2" t="str">
        <f>LEFT(N2, FIND("/",N2)-1)</f>
        <v>film &amp; video</v>
      </c>
      <c r="R2" t="str">
        <f>RIGHT(N2,LEN(N2)-FIND("/",N2))</f>
        <v>television</v>
      </c>
      <c r="S2" s="10">
        <f>((($J$2/60)/60)/24)+DATE(1970,1,1)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 s="6">
        <f t="shared" ref="P3:P66" si="1">IFERROR(E3/L3,0)</f>
        <v>185.48101265822785</v>
      </c>
      <c r="Q3" t="str">
        <f t="shared" ref="Q3:Q66" si="2">LEFT(N3, 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E66/D66*100</f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107.52857142857141</v>
      </c>
      <c r="P67" s="6">
        <f t="shared" ref="P67:P130" si="7">IFERROR(E67/L67,0)</f>
        <v>132.05263157894737</v>
      </c>
      <c r="Q67" t="str">
        <f t="shared" ref="Q67:Q130" si="8">LEFT(N67, 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E130/D130*100</f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>
        <f t="shared" ref="P131:P194" si="13">IFERROR(E131/L131,0)</f>
        <v>0</v>
      </c>
      <c r="Q131" t="str">
        <f t="shared" ref="Q131:Q194" si="14">LEFT(N131, 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E194/D194*100</f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>
        <f t="shared" ref="P195:P258" si="19">IFERROR(E195/L195,0)</f>
        <v>0</v>
      </c>
      <c r="Q195" t="str">
        <f t="shared" ref="Q195:Q258" si="20">LEFT(N195, 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E258/D258*100</f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106.72648571428572</v>
      </c>
      <c r="P259" s="6">
        <f t="shared" ref="P259:P322" si="25">IFERROR(E259/L259,0)</f>
        <v>66.70405357142856</v>
      </c>
      <c r="Q259" t="str">
        <f t="shared" ref="Q259:Q322" si="26">LEFT(N259, 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E322/D322*100</f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102.66285714285715</v>
      </c>
      <c r="P323" s="6">
        <f t="shared" ref="P323:P386" si="31">IFERROR(E323/L323,0)</f>
        <v>106.62314540059347</v>
      </c>
      <c r="Q323" t="str">
        <f t="shared" ref="Q323:Q386" si="32">LEFT(N323, 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E386/D386*100</f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105.982</v>
      </c>
      <c r="P387" s="6">
        <f t="shared" ref="P387:P450" si="37">IFERROR(E387/L387,0)</f>
        <v>111.79535864978902</v>
      </c>
      <c r="Q387" t="str">
        <f t="shared" ref="Q387:Q450" si="38">LEFT(N387, 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E450/D450*100</f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2.25</v>
      </c>
      <c r="P451" s="6">
        <f t="shared" ref="P451:P514" si="43">IFERROR(E451/L451,0)</f>
        <v>9</v>
      </c>
      <c r="Q451" t="str">
        <f t="shared" ref="Q451:Q514" si="44">LEFT(N451, 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E514/D514*100</f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13.923999999999999</v>
      </c>
      <c r="P515" s="6">
        <f t="shared" ref="P515:P578" si="49">IFERROR(E515/L515,0)</f>
        <v>102.38235294117646</v>
      </c>
      <c r="Q515" t="str">
        <f t="shared" ref="Q515:Q578" si="50">LEFT(N515, 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E578/D578*100</f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0.2</v>
      </c>
      <c r="P579" s="6">
        <f t="shared" ref="P579:P642" si="55">IFERROR(E579/L579,0)</f>
        <v>10</v>
      </c>
      <c r="Q579" t="str">
        <f t="shared" ref="Q579:Q642" si="56">LEFT(N579, 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E642/D642*100</f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119.16249999999999</v>
      </c>
      <c r="P643" s="6">
        <f t="shared" ref="P643:P706" si="61">IFERROR(E643/L643,0)</f>
        <v>151.31746031746033</v>
      </c>
      <c r="Q643" t="str">
        <f t="shared" ref="Q643:Q706" si="62">LEFT(N643, 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E706/D706*100</f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0.97699999999999987</v>
      </c>
      <c r="P707" s="6">
        <f t="shared" ref="P707:P770" si="67">IFERROR(E707/L707,0)</f>
        <v>195.4</v>
      </c>
      <c r="Q707" t="str">
        <f t="shared" ref="Q707:Q770" si="68">LEFT(N707, 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E770/D770*100</f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41.4</v>
      </c>
      <c r="P771" s="6">
        <f t="shared" ref="P771:P834" si="73">IFERROR(E771/L771,0)</f>
        <v>31.846153846153847</v>
      </c>
      <c r="Q771" t="str">
        <f t="shared" ref="Q771:Q834" si="74">LEFT(N771, 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E834/D834*100</f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101.66666666666666</v>
      </c>
      <c r="P835" s="6">
        <f t="shared" ref="P835:P898" si="79">IFERROR(E835/L835,0)</f>
        <v>148.78048780487805</v>
      </c>
      <c r="Q835" t="str">
        <f t="shared" ref="Q835:Q898" si="80">LEFT(N835, 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E898/D898*100</f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>
        <f t="shared" ref="P899:P962" si="85">IFERROR(E899/L899,0)</f>
        <v>0</v>
      </c>
      <c r="Q899" t="str">
        <f t="shared" ref="Q899:Q962" si="86">LEFT(N899, 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E962/D962*100</f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42.188421052631583</v>
      </c>
      <c r="P963" s="6">
        <f t="shared" ref="P963:P1026" si="91">IFERROR(E963/L963,0)</f>
        <v>364.35454545454547</v>
      </c>
      <c r="Q963" t="str">
        <f t="shared" ref="Q963:Q1026" si="92">LEFT(N963, 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E1026/D1026*100</f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109.92831428571431</v>
      </c>
      <c r="P1027" s="6">
        <f t="shared" ref="P1027:P1090" si="97">IFERROR(E1027/L1027,0)</f>
        <v>71.848571428571432</v>
      </c>
      <c r="Q1027" t="str">
        <f t="shared" ref="Q1027:Q1090" si="98">LEFT(N1027, 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E1090/D1090*100</f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7.8266666666666662</v>
      </c>
      <c r="P1091" s="6">
        <f t="shared" ref="P1091:P1154" si="103">IFERROR(E1091/L1091,0)</f>
        <v>23.959183673469386</v>
      </c>
      <c r="Q1091" t="str">
        <f t="shared" ref="Q1091:Q1154" si="104">LEFT(N1091, 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E1154/D1154*100</f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0.625</v>
      </c>
      <c r="P1155" s="6">
        <f t="shared" ref="P1155:P1218" si="109">IFERROR(E1155/L1155,0)</f>
        <v>50</v>
      </c>
      <c r="Q1155" t="str">
        <f t="shared" ref="Q1155:Q1218" si="110">LEFT(N1155, 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E1218/D1218*100</f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102.60000000000001</v>
      </c>
      <c r="P1219" s="6">
        <f t="shared" ref="P1219:P1282" si="115">IFERROR(E1219/L1219,0)</f>
        <v>148.57377049180329</v>
      </c>
      <c r="Q1219" t="str">
        <f t="shared" ref="Q1219:Q1282" si="116">LEFT(N1219, 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E1282/D1282*100</f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110.71428571428572</v>
      </c>
      <c r="P1283" s="6">
        <f t="shared" ref="P1283:P1346" si="121">IFERROR(E1283/L1283,0)</f>
        <v>104.72972972972973</v>
      </c>
      <c r="Q1283" t="str">
        <f t="shared" ref="Q1283:Q1346" si="122">LEFT(N1283, 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E1346/D1346*100</f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125</v>
      </c>
      <c r="P1347" s="6">
        <f t="shared" ref="P1347:P1410" si="127">IFERROR(E1347/L1347,0)</f>
        <v>53.571428571428569</v>
      </c>
      <c r="Q1347" t="str">
        <f t="shared" ref="Q1347:Q1410" si="128">LEFT(N1347, 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E1410/D1410*100</f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>
        <f t="shared" ref="P1411:P1474" si="133">IFERROR(E1411/L1411,0)</f>
        <v>0</v>
      </c>
      <c r="Q1411" t="str">
        <f t="shared" ref="Q1411:Q1474" si="134">LEFT(N1411, 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E1474/D1474*100</f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120.51600000000001</v>
      </c>
      <c r="P1475" s="6">
        <f t="shared" ref="P1475:P1538" si="139">IFERROR(E1475/L1475,0)</f>
        <v>38.462553191489363</v>
      </c>
      <c r="Q1475" t="str">
        <f t="shared" ref="Q1475:Q1538" si="140">LEFT(N1475, 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E1538/D1538*100</f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179.9</v>
      </c>
      <c r="P1539" s="6">
        <f t="shared" ref="P1539:P1602" si="145">IFERROR(E1539/L1539,0)</f>
        <v>96.375</v>
      </c>
      <c r="Q1539" t="str">
        <f t="shared" ref="Q1539:Q1602" si="146">LEFT(N1539, 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E1602/D1602*100</f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108.2492</v>
      </c>
      <c r="P1603" s="6">
        <f t="shared" ref="P1603:P1666" si="151">IFERROR(E1603/L1603,0)</f>
        <v>48.325535714285714</v>
      </c>
      <c r="Q1603" t="str">
        <f t="shared" ref="Q1603:Q1666" si="152">LEFT(N1603, 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E1666/D1666*100</f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119.45714285714286</v>
      </c>
      <c r="P1667" s="6">
        <f t="shared" ref="P1667:P1730" si="157">IFERROR(E1667/L1667,0)</f>
        <v>44.956989247311824</v>
      </c>
      <c r="Q1667" t="str">
        <f t="shared" ref="Q1667:Q1730" si="158">LEFT(N1667, 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E1730/D1730*100</f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>
        <f t="shared" ref="P1731:P1794" si="163">IFERROR(E1731/L1731,0)</f>
        <v>0</v>
      </c>
      <c r="Q1731" t="str">
        <f t="shared" ref="Q1731:Q1794" si="164">LEFT(N1731, 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E1794/D1794*100</f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1.3333333333333335</v>
      </c>
      <c r="P1795" s="6">
        <f t="shared" ref="P1795:P1858" si="169">IFERROR(E1795/L1795,0)</f>
        <v>20</v>
      </c>
      <c r="Q1795" t="str">
        <f t="shared" ref="Q1795:Q1858" si="170">LEFT(N1795, 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E1858/D1858*100</f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100</v>
      </c>
      <c r="P1859" s="6">
        <f t="shared" ref="P1859:P1922" si="175">IFERROR(E1859/L1859,0)</f>
        <v>136.36363636363637</v>
      </c>
      <c r="Q1859" t="str">
        <f t="shared" ref="Q1859:Q1922" si="176">LEFT(N1859, 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E1922/D1922*100</f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136.80000000000001</v>
      </c>
      <c r="P1923" s="6">
        <f t="shared" ref="P1923:P1986" si="181">IFERROR(E1923/L1923,0)</f>
        <v>54</v>
      </c>
      <c r="Q1923" t="str">
        <f t="shared" ref="Q1923:Q1986" si="182">LEFT(N1923, 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E1986/D1986*100</f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</v>
      </c>
      <c r="P1987" s="6">
        <f t="shared" ref="P1987:P2050" si="187">IFERROR(E1987/L1987,0)</f>
        <v>12.75</v>
      </c>
      <c r="Q1987" t="str">
        <f t="shared" ref="Q1987:Q2050" si="188">LEFT(N1987, 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E2050/D2050*100</f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120.19070000000001</v>
      </c>
      <c r="P2051" s="6">
        <f t="shared" ref="P2051:P2114" si="193">IFERROR(E2051/L2051,0)</f>
        <v>80.991037735849048</v>
      </c>
      <c r="Q2051" t="str">
        <f t="shared" ref="Q2051:Q2114" si="194">LEFT(N2051, 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E2114/D2114*100</f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104.85714285714285</v>
      </c>
      <c r="P2115" s="6">
        <f t="shared" ref="P2115:P2178" si="199">IFERROR(E2115/L2115,0)</f>
        <v>68.598130841121488</v>
      </c>
      <c r="Q2115" t="str">
        <f t="shared" ref="Q2115:Q2178" si="200">LEFT(N2115, 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E2178/D2178*100</f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100.12</v>
      </c>
      <c r="P2179" s="6">
        <f t="shared" ref="P2179:P2242" si="205">IFERROR(E2179/L2179,0)</f>
        <v>65.868421052631575</v>
      </c>
      <c r="Q2179" t="str">
        <f t="shared" ref="Q2179:Q2242" si="206">LEFT(N2179, 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E2242/D2242*100</f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806.4</v>
      </c>
      <c r="P2243" s="6">
        <f t="shared" ref="P2243:P2306" si="211">IFERROR(E2243/L2243,0)</f>
        <v>49.472392638036808</v>
      </c>
      <c r="Q2243" t="str">
        <f t="shared" ref="Q2243:Q2306" si="212">LEFT(N2243, 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E2306/D2306*100</f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101.22777777777779</v>
      </c>
      <c r="P2307" s="6">
        <f t="shared" ref="P2307:P2370" si="217">IFERROR(E2307/L2307,0)</f>
        <v>109.10778443113773</v>
      </c>
      <c r="Q2307" t="str">
        <f t="shared" ref="Q2307:Q2370" si="218">LEFT(N2307, 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E2370/D2370*100</f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>
        <f t="shared" ref="P2371:P2434" si="223">IFERROR(E2371/L2371,0)</f>
        <v>0</v>
      </c>
      <c r="Q2371" t="str">
        <f t="shared" ref="Q2371:Q2434" si="224">LEFT(N2371, 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E2434/D2434*100</f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>
        <f t="shared" ref="P2435:P2498" si="229">IFERROR(E2435/L2435,0)</f>
        <v>0</v>
      </c>
      <c r="Q2435" t="str">
        <f t="shared" ref="Q2435:Q2498" si="230">LEFT(N2435, 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E2498/D2498*100</f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112.7715</v>
      </c>
      <c r="P2499" s="6">
        <f t="shared" ref="P2499:P2562" si="235">IFERROR(E2499/L2499,0)</f>
        <v>80.551071428571419</v>
      </c>
      <c r="Q2499" t="str">
        <f t="shared" ref="Q2499:Q2562" si="236">LEFT(N2499, 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E2562/D2562*100</f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>
        <f t="shared" ref="P2563:P2626" si="241">IFERROR(E2563/L2563,0)</f>
        <v>0</v>
      </c>
      <c r="Q2563" t="str">
        <f t="shared" ref="Q2563:Q2626" si="242">LEFT(N2563, 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E2626/D2626*100</f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956</v>
      </c>
      <c r="P2627" s="6">
        <f t="shared" ref="P2627:P2690" si="247">IFERROR(E2627/L2627,0)</f>
        <v>27.576923076923077</v>
      </c>
      <c r="Q2627" t="str">
        <f t="shared" ref="Q2627:Q2690" si="248">LEFT(N2627, 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E2690/D2690*100</f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2.8571428571428571E-3</v>
      </c>
      <c r="P2691" s="6">
        <f t="shared" ref="P2691:P2754" si="253">IFERROR(E2691/L2691,0)</f>
        <v>1</v>
      </c>
      <c r="Q2691" t="str">
        <f t="shared" ref="Q2691:Q2754" si="254">LEFT(N2691, 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E2754/D2754*100</f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19</v>
      </c>
      <c r="P2755" s="6">
        <f t="shared" ref="P2755:P2818" si="259">IFERROR(E2755/L2755,0)</f>
        <v>47.5</v>
      </c>
      <c r="Q2755" t="str">
        <f t="shared" ref="Q2755:Q2818" si="260">LEFT(N2755, 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E2818/D2818*100</f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130</v>
      </c>
      <c r="P2819" s="6">
        <f t="shared" ref="P2819:P2882" si="265">IFERROR(E2819/L2819,0)</f>
        <v>23.636363636363637</v>
      </c>
      <c r="Q2819" t="str">
        <f t="shared" ref="Q2819:Q2882" si="266">LEFT(N2819, 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E2882/D2882*100</f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>
        <f t="shared" ref="P2883:P2946" si="271">IFERROR(E2883/L2883,0)</f>
        <v>0</v>
      </c>
      <c r="Q2883" t="str">
        <f t="shared" ref="Q2883:Q2946" si="272">LEFT(N2883, 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E2946/D2946*100</f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>
        <f t="shared" ref="P2947:P3010" si="277">IFERROR(E2947/L2947,0)</f>
        <v>0</v>
      </c>
      <c r="Q2947" t="str">
        <f t="shared" ref="Q2947:Q3010" si="278">LEFT(N2947, 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E3010/D3010*100</f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119.756</v>
      </c>
      <c r="P3011" s="6">
        <f t="shared" ref="P3011:P3074" si="283">IFERROR(E3011/L3011,0)</f>
        <v>233.8984375</v>
      </c>
      <c r="Q3011" t="str">
        <f t="shared" ref="Q3011:Q3074" si="284">LEFT(N3011, 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E3074/D3074*100</f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2.3035714285714284E-2</v>
      </c>
      <c r="P3075" s="6">
        <f t="shared" ref="P3075:P3138" si="289">IFERROR(E3075/L3075,0)</f>
        <v>92.142857142857139</v>
      </c>
      <c r="Q3075" t="str">
        <f t="shared" ref="Q3075:Q3138" si="290">LEFT(N3075, 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E3138/D3138*100</f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3.3333333333333335</v>
      </c>
      <c r="P3139" s="6">
        <f t="shared" ref="P3139:P3202" si="295">IFERROR(E3139/L3139,0)</f>
        <v>50</v>
      </c>
      <c r="Q3139" t="str">
        <f t="shared" ref="Q3139:Q3202" si="296">LEFT(N3139, 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E3202/D3202*100</f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</v>
      </c>
      <c r="P3203" s="6">
        <f t="shared" ref="P3203:P3266" si="301">IFERROR(E3203/L3203,0)</f>
        <v>12.5</v>
      </c>
      <c r="Q3203" t="str">
        <f t="shared" ref="Q3203:Q3266" si="302">LEFT(N3203, 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E3266/D3266*100</f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164</v>
      </c>
      <c r="P3267" s="6">
        <f t="shared" ref="P3267:P3330" si="307">IFERROR(E3267/L3267,0)</f>
        <v>70.285714285714292</v>
      </c>
      <c r="Q3267" t="str">
        <f t="shared" ref="Q3267:Q3330" si="308">LEFT(N3267, 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E3330/D3330*100</f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116.8</v>
      </c>
      <c r="P3331" s="6">
        <f t="shared" ref="P3331:P3394" si="313">IFERROR(E3331/L3331,0)</f>
        <v>44.92307692307692</v>
      </c>
      <c r="Q3331" t="str">
        <f t="shared" ref="Q3331:Q3394" si="314">LEFT(N3331, 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E3394/D3394*100</f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105.80000000000001</v>
      </c>
      <c r="P3395" s="6">
        <f t="shared" ref="P3395:P3458" si="319">IFERROR(E3395/L3395,0)</f>
        <v>36.06818181818182</v>
      </c>
      <c r="Q3395" t="str">
        <f t="shared" ref="Q3395:Q3458" si="320">LEFT(N3395, 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E3458/D3458*100</f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140.19999999999999</v>
      </c>
      <c r="P3459" s="6">
        <f t="shared" ref="P3459:P3522" si="325">IFERROR(E3459/L3459,0)</f>
        <v>50.981818181818184</v>
      </c>
      <c r="Q3459" t="str">
        <f t="shared" ref="Q3459:Q3522" si="326">LEFT(N3459, 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E3522/D3522*100</f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169.42857142857144</v>
      </c>
      <c r="P3523" s="6">
        <f t="shared" ref="P3523:P3586" si="331">IFERROR(E3523/L3523,0)</f>
        <v>45.615384615384613</v>
      </c>
      <c r="Q3523" t="str">
        <f t="shared" ref="Q3523:Q3586" si="332">LEFT(N3523, 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E3586/D3586*100</f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119.11764705882352</v>
      </c>
      <c r="P3587" s="6">
        <f t="shared" ref="P3587:P3650" si="337">IFERROR(E3587/L3587,0)</f>
        <v>176.08695652173913</v>
      </c>
      <c r="Q3587" t="str">
        <f t="shared" ref="Q3587:Q3650" si="338">LEFT(N3587, 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E3650/D3650*100</f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104</v>
      </c>
      <c r="P3651" s="6">
        <f t="shared" ref="P3651:P3714" si="343">IFERROR(E3651/L3651,0)</f>
        <v>97.5</v>
      </c>
      <c r="Q3651" t="str">
        <f t="shared" ref="Q3651:Q3714" si="344">LEFT(N3651, 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E3714/D3714*100</f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101.49999999999999</v>
      </c>
      <c r="P3715" s="6">
        <f t="shared" ref="P3715:P3778" si="349">IFERROR(E3715/L3715,0)</f>
        <v>106.84210526315789</v>
      </c>
      <c r="Q3715" t="str">
        <f t="shared" ref="Q3715:Q3778" si="350">LEFT(N3715, 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E3778/D3778*100</f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143.19999999999999</v>
      </c>
      <c r="P3779" s="6">
        <f t="shared" ref="P3779:P3842" si="355">IFERROR(E3779/L3779,0)</f>
        <v>48.542372881355931</v>
      </c>
      <c r="Q3779" t="str">
        <f t="shared" ref="Q3779:Q3842" si="356">LEFT(N3779, 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E3842/D3842*100</f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8.7200000000000006</v>
      </c>
      <c r="P3843" s="6">
        <f t="shared" ref="P3843:P3906" si="361">IFERROR(E3843/L3843,0)</f>
        <v>25.647058823529413</v>
      </c>
      <c r="Q3843" t="str">
        <f t="shared" ref="Q3843:Q3906" si="362">LEFT(N3843, 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E3906/D3906*100</f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11.533333333333333</v>
      </c>
      <c r="P3907" s="6">
        <f t="shared" ref="P3907:P3970" si="367">IFERROR(E3907/L3907,0)</f>
        <v>24.714285714285715</v>
      </c>
      <c r="Q3907" t="str">
        <f t="shared" ref="Q3907:Q3970" si="368">LEFT(N3907, 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E3970/D3970*100</f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7.4690265486725664</v>
      </c>
      <c r="P3971" s="6">
        <f t="shared" ref="P3971:P4034" si="373">IFERROR(E3971/L3971,0)</f>
        <v>35.166666666666664</v>
      </c>
      <c r="Q3971" t="str">
        <f t="shared" ref="Q3971:Q4034" si="374">LEFT(N3971, 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E4034/D4034*100</f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25.698702928870294</v>
      </c>
      <c r="P4035" s="6">
        <f t="shared" ref="P4035:P4098" si="379">IFERROR(E4035/L4035,0)</f>
        <v>65.340319148936175</v>
      </c>
      <c r="Q4035" t="str">
        <f t="shared" ref="Q4035:Q4098" si="380">LEFT(N4035, 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E4098/D4098*100</f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>
        <f t="shared" ref="P4099:P4115" si="385">IFERROR(E4099/L4099,0)</f>
        <v>0</v>
      </c>
      <c r="Q4099" t="str">
        <f t="shared" ref="Q4099:Q4115" si="386">LEFT(N4099, 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3842" xr:uid="{85CE82B8-16E8-4663-B2D0-039D79C2E095}"/>
  <conditionalFormatting sqref="F1:F104857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4115">
    <cfRule type="cellIs" dxfId="11" priority="12" operator="equal">
      <formula>"failed"</formula>
    </cfRule>
    <cfRule type="cellIs" dxfId="10" priority="13" operator="equal">
      <formula>"live"</formula>
    </cfRule>
    <cfRule type="cellIs" dxfId="9" priority="14" operator="equal">
      <formula>$F$122</formula>
    </cfRule>
    <cfRule type="cellIs" dxfId="8" priority="15" operator="equal">
      <formula>$F$4</formula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4115 P1:T1">
    <cfRule type="colorScale" priority="3">
      <colorScale>
        <cfvo type="num" val="0"/>
        <cfvo type="percentile" val="50"/>
        <cfvo type="num" val="200"/>
        <color rgb="FFC00000"/>
        <color theme="9"/>
        <color theme="8"/>
      </colorScale>
    </cfRule>
  </conditionalFormatting>
  <conditionalFormatting sqref="S1">
    <cfRule type="colorScale" priority="1">
      <colorScale>
        <cfvo type="num" val="0"/>
        <cfvo type="percentile" val="5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6F782-87EC-468E-98EE-0A75AEFB959C}">
  <sheetPr codeName="Sheet9"/>
  <dimension ref="A1:F14"/>
  <sheetViews>
    <sheetView workbookViewId="0">
      <selection activeCell="F22" sqref="F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5.6640625" customWidth="1"/>
    <col min="5" max="5" width="9.44140625" bestFit="1" customWidth="1"/>
    <col min="6" max="6" width="10.6640625" bestFit="1" customWidth="1"/>
    <col min="7" max="7" width="12.5546875" bestFit="1" customWidth="1"/>
  </cols>
  <sheetData>
    <row r="1" spans="1:6" x14ac:dyDescent="0.3">
      <c r="A1" s="7" t="s">
        <v>8223</v>
      </c>
      <c r="B1" t="s">
        <v>8312</v>
      </c>
    </row>
    <row r="3" spans="1:6" x14ac:dyDescent="0.3">
      <c r="A3" s="7" t="s">
        <v>8313</v>
      </c>
      <c r="B3" s="7" t="s">
        <v>8314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8" t="s">
        <v>8315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8317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8318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8319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8320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8322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8323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A52C6-53F3-455E-BC43-67BE89FC8C90}">
  <sheetPr codeName="Sheet7"/>
  <dimension ref="A1:H47"/>
  <sheetViews>
    <sheetView workbookViewId="0">
      <selection activeCell="G10" sqref="G1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</cols>
  <sheetData>
    <row r="1" spans="1:6" x14ac:dyDescent="0.3">
      <c r="A1" s="7" t="s">
        <v>8223</v>
      </c>
      <c r="B1" t="s">
        <v>8312</v>
      </c>
    </row>
    <row r="2" spans="1:6" x14ac:dyDescent="0.3">
      <c r="A2" s="7" t="s">
        <v>8308</v>
      </c>
      <c r="B2" t="s">
        <v>8312</v>
      </c>
    </row>
    <row r="4" spans="1:6" x14ac:dyDescent="0.3">
      <c r="A4" s="7" t="s">
        <v>8313</v>
      </c>
      <c r="B4" s="7" t="s">
        <v>8314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8" x14ac:dyDescent="0.3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8" x14ac:dyDescent="0.3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8" x14ac:dyDescent="0.3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8" x14ac:dyDescent="0.3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8" x14ac:dyDescent="0.3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8" x14ac:dyDescent="0.3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8" x14ac:dyDescent="0.3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8" x14ac:dyDescent="0.3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8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8" x14ac:dyDescent="0.3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8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8" x14ac:dyDescent="0.3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8" x14ac:dyDescent="0.3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8" x14ac:dyDescent="0.3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  <c r="G30">
        <f>GETPIVOTDATA("state",$A$4,"Sub-Category","plays")/GETPIVOTDATA("state",$A$4)</f>
        <v>0.25911521633446766</v>
      </c>
      <c r="H30">
        <f>GETPIVOTDATA("state",$A$4,"state","successful","Sub-Category","plays")/GETPIVOTDATA("state",$A$4,"Sub-Category","plays")</f>
        <v>0.651031894934334</v>
      </c>
    </row>
    <row r="31" spans="1:8" x14ac:dyDescent="0.3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8" x14ac:dyDescent="0.3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EC473-DDC7-48B7-93E0-08AE7456F5D1}">
  <sheetPr codeName="Sheet8"/>
  <dimension ref="A1:E18"/>
  <sheetViews>
    <sheetView workbookViewId="0">
      <selection activeCell="H29" sqref="H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6640625" bestFit="1" customWidth="1"/>
  </cols>
  <sheetData>
    <row r="1" spans="1:5" x14ac:dyDescent="0.3">
      <c r="A1" s="7" t="s">
        <v>8379</v>
      </c>
      <c r="B1" t="s">
        <v>8312</v>
      </c>
    </row>
    <row r="2" spans="1:5" x14ac:dyDescent="0.3">
      <c r="A2" s="7" t="s">
        <v>8308</v>
      </c>
      <c r="B2" t="s">
        <v>8312</v>
      </c>
    </row>
    <row r="4" spans="1:5" x14ac:dyDescent="0.3">
      <c r="A4" s="7" t="s">
        <v>8313</v>
      </c>
      <c r="B4" s="7" t="s">
        <v>8314</v>
      </c>
    </row>
    <row r="5" spans="1:5" x14ac:dyDescent="0.3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">
      <c r="A6" s="11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11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11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11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11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11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11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11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11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11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11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11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11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6D8E7-F135-4C47-93DE-18A75E227311}">
  <sheetPr codeName="Sheet3"/>
  <dimension ref="A1:H13"/>
  <sheetViews>
    <sheetView workbookViewId="0">
      <selection activeCell="B27" sqref="B27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6640625" bestFit="1" customWidth="1"/>
    <col min="4" max="4" width="15.5546875" bestFit="1" customWidth="1"/>
    <col min="5" max="5" width="12.6640625" bestFit="1" customWidth="1"/>
    <col min="6" max="6" width="19.109375" bestFit="1" customWidth="1"/>
    <col min="7" max="7" width="15.44140625" bestFit="1" customWidth="1"/>
    <col min="8" max="8" width="10.109375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8390</v>
      </c>
      <c r="B2">
        <f>COUNTIFS(Table!F:F,"successful",Table!D:D, "&lt;1000")</f>
        <v>322</v>
      </c>
      <c r="C2">
        <f>COUNTIFS(Table!F:F,"Failed",Table!D:D, "&lt;1000")</f>
        <v>113</v>
      </c>
      <c r="D2">
        <f>COUNTIFS(Table!$F$2:$F$4115,"Canceled",Table!$D$2:$D$4115, "&lt;1000")</f>
        <v>18</v>
      </c>
      <c r="E2">
        <f>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">
      <c r="A3" t="s">
        <v>8391</v>
      </c>
      <c r="B3">
        <f>COUNTIFS(Table!F:F,"successful",Table!D:D, "&gt;=1000", Table!D:D, "&lt;=4999")</f>
        <v>932</v>
      </c>
      <c r="C3">
        <f>COUNTIFS(Table!F:F,"Failed",Table!D:D, "&gt;=1000", Table!D:D, "&lt;=4999")</f>
        <v>420</v>
      </c>
      <c r="D3">
        <f>COUNTIFS(Table!$F$2:$F$4115,"Canceled",Table!$D$2:$D$4115, "&gt;=1000", Table!$D$2:$D$4115, "&lt;=4999")</f>
        <v>60</v>
      </c>
      <c r="E3">
        <f t="shared" ref="E3:E13" si="0">B3+C3+D3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">
      <c r="A4" t="s">
        <v>8392</v>
      </c>
      <c r="B4">
        <f>COUNTIFS(Table!F:F,"successful",Table!D:D, "&gt;=5000", Table!D:D, "&lt;=9999")</f>
        <v>381</v>
      </c>
      <c r="C4">
        <f>COUNTIFS(Table!F:F,"Failed",Table!D:D, "&gt;=5000", Table!D:D, "&lt;=9999")</f>
        <v>283</v>
      </c>
      <c r="D4">
        <f>COUNTIFS(Table!$F$2:$F$4115,"Canceled",Table!$D$2:$D$4115, "&gt;=5000", Table!$D$2:$D$4115, 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t="s">
        <v>8393</v>
      </c>
      <c r="B5">
        <f>COUNTIFS(Table!F:F,"successful",Table!D:D, "&gt;=10000", Table!D:D, "&lt;=14999")</f>
        <v>168</v>
      </c>
      <c r="C5">
        <f>COUNTIFS(Table!F:F,"Failed",Table!D:D, "&gt;=10000", Table!D:D, "&lt;=14999")</f>
        <v>144</v>
      </c>
      <c r="D5">
        <f>COUNTIFS(Table!$F$2:$F$4115,"Canceled",Table!$D$2:$D$4115, "&gt;=10000", Table!$D$2:$D$4115, 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8394</v>
      </c>
      <c r="B6">
        <f>COUNTIFS(Table!F:F,"successful",Table!D:D, "&gt;=15000", Table!D:D, "&lt;=19999")</f>
        <v>94</v>
      </c>
      <c r="C6">
        <f>COUNTIFS(Table!F:F,"Failed",Table!D:D, "&gt;=15000", Table!D:D, "&lt;=19999")</f>
        <v>90</v>
      </c>
      <c r="D6">
        <f>COUNTIFS(Table!$F$2:$F$4115,"Canceled",Table!$D$2:$D$4115, "&gt;=15000", Table!$D$2:$D$4115, 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8395</v>
      </c>
      <c r="B7">
        <f>COUNTIFS(Table!F:F,"successful",Table!D:D, "&gt;=20000", Table!D:D, "&lt;=24999")</f>
        <v>62</v>
      </c>
      <c r="C7">
        <f>COUNTIFS(Table!F:F,"Failed",Table!D:D, "&gt;=20000", Table!D:D, "&lt;=24999")</f>
        <v>72</v>
      </c>
      <c r="D7">
        <f>COUNTIFS(Table!$F$2:$F$4115,"Canceled",Table!$D$2:$D$4115, "&gt;=20000", Table!$D$2:$D$4115, 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t="s">
        <v>8396</v>
      </c>
      <c r="B8">
        <f>COUNTIFS(Table!F:F,"successful",Table!D:D, "&gt;=25000", Table!D:D, "&lt;=29999")</f>
        <v>55</v>
      </c>
      <c r="C8">
        <f>COUNTIFS(Table!F:F,"Failed",Table!D:D, "&gt;=25000", Table!D:D, "&lt;=29999")</f>
        <v>64</v>
      </c>
      <c r="D8">
        <f>COUNTIFS(Table!$F$2:$F$4115,"Canceled",Table!$D$2:$D$4115, "&gt;=25000", Table!$D$2:$D$4115, 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8397</v>
      </c>
      <c r="B9">
        <f>COUNTIFS(Table!F:F,"successful",Table!D:D, "&gt;=30000", Table!D:D, "&lt;=34999")</f>
        <v>32</v>
      </c>
      <c r="C9">
        <f>COUNTIFS(Table!F:F,"Failed",Table!D:D, "&gt;=30000", Table!D:D, "&lt;=34999")</f>
        <v>37</v>
      </c>
      <c r="D9">
        <f>COUNTIFS(Table!$F$2:$F$4115,"Canceled",Table!$D$2:$D$4115, "&gt;=30000", Table!$D$2:$D$4115, 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8398</v>
      </c>
      <c r="B10">
        <f>COUNTIFS(Table!F:F,"successful",Table!D:D, "&gt;=35000", Table!D:D, "&lt;=39999")</f>
        <v>26</v>
      </c>
      <c r="C10">
        <f>COUNTIFS(Table!F:F,"Failed",Table!D:D, "&gt;=35000", Table!D:D, "&lt;=39999")</f>
        <v>22</v>
      </c>
      <c r="D10">
        <f>COUNTIFS(Table!$F$2:$F$4115,"Canceled",Table!$D$2:$D$4115, "&gt;=35000", Table!$D$2:$D$4115, 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8399</v>
      </c>
      <c r="B11">
        <f>COUNTIFS(Table!F:F,"successful",Table!D:D, "&gt;=40000", Table!D:D, "&lt;=44999")</f>
        <v>21</v>
      </c>
      <c r="C11">
        <f>COUNTIFS(Table!F:F,"Failed",Table!D:D, "&gt;=40000", Table!D:D, "&lt;=44999")</f>
        <v>16</v>
      </c>
      <c r="D11">
        <f>COUNTIFS(Table!$F$2:$F$4115,"Canceled",Table!$D$2:$D$4115, "&gt;=40000", Table!$D$2:$D$4115, 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8400</v>
      </c>
      <c r="B12">
        <f>COUNTIFS(Table!F:F,"successful",Table!D:D, "&gt;=45000", Table!D:D, "&lt;=49999")</f>
        <v>6</v>
      </c>
      <c r="C12">
        <f>COUNTIFS(Table!F:F,"Failed",Table!D:D, "&gt;=45000", Table!D:D, "&lt;=49999")</f>
        <v>11</v>
      </c>
      <c r="D12">
        <f>COUNTIFS(Table!$F$2:$F$4115,"Canceled",Table!$D$2:$D$4115, "&gt;=45000", Table!$D$2:$D$4115, 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8401</v>
      </c>
      <c r="B13">
        <f>COUNTIFS(Table!F:F,"successful",Table!D:D, "&gt;=50000")</f>
        <v>86</v>
      </c>
      <c r="C13">
        <f>COUNTIFS(Table!F:F,"Failed",Table!D:D, "&gt;=50000")</f>
        <v>258</v>
      </c>
      <c r="D13">
        <f>COUNTIFS(Table!$F$2:$F$4115,"Canceled",Table!$D$2:$D$4115, 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8A5FE-4CA7-4CB9-8E6B-EDF495A04A85}">
  <sheetPr codeName="Sheet4"/>
  <dimension ref="A1:L2186"/>
  <sheetViews>
    <sheetView workbookViewId="0">
      <selection activeCell="L23" sqref="L23"/>
    </sheetView>
  </sheetViews>
  <sheetFormatPr defaultRowHeight="14.4" x14ac:dyDescent="0.3"/>
  <cols>
    <col min="1" max="1" width="9.33203125" bestFit="1" customWidth="1"/>
    <col min="2" max="2" width="13.44140625" bestFit="1" customWidth="1"/>
    <col min="4" max="4" width="16.5546875" bestFit="1" customWidth="1"/>
    <col min="8" max="8" width="8.77734375" bestFit="1" customWidth="1"/>
  </cols>
  <sheetData>
    <row r="1" spans="1:12" x14ac:dyDescent="0.3">
      <c r="A1" s="1" t="s">
        <v>8402</v>
      </c>
      <c r="B1" s="1" t="s">
        <v>8262</v>
      </c>
      <c r="H1" s="1" t="s">
        <v>8402</v>
      </c>
      <c r="I1" s="1" t="s">
        <v>8262</v>
      </c>
    </row>
    <row r="2" spans="1:12" x14ac:dyDescent="0.3">
      <c r="A2" s="12" t="s">
        <v>8219</v>
      </c>
      <c r="B2">
        <v>182</v>
      </c>
      <c r="H2" t="s">
        <v>8221</v>
      </c>
      <c r="I2">
        <v>0</v>
      </c>
    </row>
    <row r="3" spans="1:12" x14ac:dyDescent="0.3">
      <c r="A3" s="12" t="s">
        <v>8219</v>
      </c>
      <c r="B3">
        <v>79</v>
      </c>
      <c r="H3" t="s">
        <v>8221</v>
      </c>
      <c r="I3">
        <v>1</v>
      </c>
    </row>
    <row r="4" spans="1:12" x14ac:dyDescent="0.3">
      <c r="A4" s="12" t="s">
        <v>8219</v>
      </c>
      <c r="B4">
        <v>35</v>
      </c>
      <c r="H4" t="s">
        <v>8221</v>
      </c>
      <c r="I4">
        <v>10</v>
      </c>
    </row>
    <row r="5" spans="1:12" x14ac:dyDescent="0.3">
      <c r="A5" s="12" t="s">
        <v>8219</v>
      </c>
      <c r="B5">
        <v>150</v>
      </c>
      <c r="H5" t="s">
        <v>8221</v>
      </c>
      <c r="I5">
        <v>0</v>
      </c>
    </row>
    <row r="6" spans="1:12" x14ac:dyDescent="0.3">
      <c r="A6" s="12" t="s">
        <v>8219</v>
      </c>
      <c r="B6">
        <v>284</v>
      </c>
      <c r="H6" t="s">
        <v>8221</v>
      </c>
      <c r="I6">
        <v>7</v>
      </c>
    </row>
    <row r="7" spans="1:12" x14ac:dyDescent="0.3">
      <c r="A7" s="12" t="s">
        <v>8219</v>
      </c>
      <c r="B7">
        <v>47</v>
      </c>
      <c r="D7" t="s">
        <v>8403</v>
      </c>
      <c r="E7">
        <f>AVERAGE(B2:B2186)</f>
        <v>194.42517162471395</v>
      </c>
      <c r="H7" t="s">
        <v>8221</v>
      </c>
      <c r="I7">
        <v>0</v>
      </c>
      <c r="K7" t="s">
        <v>8403</v>
      </c>
      <c r="L7">
        <f>AVERAGE(I2:I1531)</f>
        <v>17.709803921568628</v>
      </c>
    </row>
    <row r="8" spans="1:12" x14ac:dyDescent="0.3">
      <c r="A8" s="12" t="s">
        <v>8219</v>
      </c>
      <c r="B8">
        <v>58</v>
      </c>
      <c r="D8" t="s">
        <v>8404</v>
      </c>
      <c r="E8">
        <f>MEDIAN(B2:B2186)</f>
        <v>62</v>
      </c>
      <c r="H8" t="s">
        <v>8221</v>
      </c>
      <c r="I8">
        <v>1</v>
      </c>
      <c r="K8" t="s">
        <v>8404</v>
      </c>
      <c r="L8">
        <f>MEDIAN(I2:I1531)</f>
        <v>4</v>
      </c>
    </row>
    <row r="9" spans="1:12" x14ac:dyDescent="0.3">
      <c r="A9" s="12" t="s">
        <v>8219</v>
      </c>
      <c r="B9">
        <v>57</v>
      </c>
      <c r="D9" t="s">
        <v>8405</v>
      </c>
      <c r="E9">
        <f>MIN(B2:B2186)</f>
        <v>1</v>
      </c>
      <c r="H9" t="s">
        <v>8221</v>
      </c>
      <c r="I9">
        <v>2</v>
      </c>
      <c r="K9" t="s">
        <v>8405</v>
      </c>
      <c r="L9">
        <f>MIN(I2:I1531)</f>
        <v>0</v>
      </c>
    </row>
    <row r="10" spans="1:12" x14ac:dyDescent="0.3">
      <c r="A10" s="12" t="s">
        <v>8219</v>
      </c>
      <c r="B10">
        <v>12</v>
      </c>
      <c r="D10" t="s">
        <v>8406</v>
      </c>
      <c r="E10">
        <f>MAX(B2:B2186)</f>
        <v>26457</v>
      </c>
      <c r="H10" t="s">
        <v>8221</v>
      </c>
      <c r="I10">
        <v>3</v>
      </c>
      <c r="K10" t="s">
        <v>8406</v>
      </c>
      <c r="L10">
        <f>MAX(I2:I1531)</f>
        <v>1293</v>
      </c>
    </row>
    <row r="11" spans="1:12" x14ac:dyDescent="0.3">
      <c r="A11" s="12" t="s">
        <v>8219</v>
      </c>
      <c r="B11">
        <v>20</v>
      </c>
      <c r="D11" t="s">
        <v>8407</v>
      </c>
      <c r="E11">
        <f>VAR(B2:B2186)</f>
        <v>713167.37912800396</v>
      </c>
      <c r="H11" t="s">
        <v>8221</v>
      </c>
      <c r="I11">
        <v>10</v>
      </c>
      <c r="K11" t="s">
        <v>8407</v>
      </c>
      <c r="L11">
        <f>VAR(I2:I1531)</f>
        <v>3775.6894394644714</v>
      </c>
    </row>
    <row r="12" spans="1:12" x14ac:dyDescent="0.3">
      <c r="A12" s="12" t="s">
        <v>8219</v>
      </c>
      <c r="B12">
        <v>19</v>
      </c>
      <c r="D12" t="s">
        <v>8408</v>
      </c>
      <c r="E12">
        <f>STDEV(B2:B2186)</f>
        <v>844.49237955591047</v>
      </c>
      <c r="H12" t="s">
        <v>8221</v>
      </c>
      <c r="I12">
        <v>10</v>
      </c>
      <c r="K12" t="s">
        <v>8408</v>
      </c>
      <c r="L12">
        <f>STDEV(I2:I1531)</f>
        <v>61.446638959868842</v>
      </c>
    </row>
    <row r="13" spans="1:12" x14ac:dyDescent="0.3">
      <c r="A13" s="12" t="s">
        <v>8219</v>
      </c>
      <c r="B13">
        <v>75</v>
      </c>
      <c r="H13" t="s">
        <v>8221</v>
      </c>
      <c r="I13">
        <v>1</v>
      </c>
    </row>
    <row r="14" spans="1:12" x14ac:dyDescent="0.3">
      <c r="A14" s="12" t="s">
        <v>8219</v>
      </c>
      <c r="B14">
        <v>827</v>
      </c>
      <c r="H14" t="s">
        <v>8221</v>
      </c>
      <c r="I14">
        <v>0</v>
      </c>
    </row>
    <row r="15" spans="1:12" x14ac:dyDescent="0.3">
      <c r="A15" s="12" t="s">
        <v>8219</v>
      </c>
      <c r="B15">
        <v>51</v>
      </c>
      <c r="H15" t="s">
        <v>8221</v>
      </c>
      <c r="I15">
        <v>0</v>
      </c>
    </row>
    <row r="16" spans="1:12" x14ac:dyDescent="0.3">
      <c r="A16" s="12" t="s">
        <v>8219</v>
      </c>
      <c r="B16">
        <v>41</v>
      </c>
      <c r="H16" t="s">
        <v>8221</v>
      </c>
      <c r="I16">
        <v>0</v>
      </c>
      <c r="K16">
        <v>1</v>
      </c>
      <c r="L16" t="s">
        <v>8409</v>
      </c>
    </row>
    <row r="17" spans="1:12" x14ac:dyDescent="0.3">
      <c r="A17" s="12" t="s">
        <v>8219</v>
      </c>
      <c r="B17">
        <v>98</v>
      </c>
      <c r="H17" t="s">
        <v>8221</v>
      </c>
      <c r="I17">
        <v>26</v>
      </c>
      <c r="L17" t="s">
        <v>8412</v>
      </c>
    </row>
    <row r="18" spans="1:12" x14ac:dyDescent="0.3">
      <c r="A18" s="12" t="s">
        <v>8219</v>
      </c>
      <c r="B18">
        <v>70</v>
      </c>
      <c r="H18" t="s">
        <v>8221</v>
      </c>
      <c r="I18">
        <v>0</v>
      </c>
      <c r="L18" t="s">
        <v>8411</v>
      </c>
    </row>
    <row r="19" spans="1:12" x14ac:dyDescent="0.3">
      <c r="A19" s="12" t="s">
        <v>8219</v>
      </c>
      <c r="B19">
        <v>36</v>
      </c>
      <c r="H19" t="s">
        <v>8221</v>
      </c>
      <c r="I19">
        <v>7</v>
      </c>
    </row>
    <row r="20" spans="1:12" x14ac:dyDescent="0.3">
      <c r="A20" s="12" t="s">
        <v>8219</v>
      </c>
      <c r="B20">
        <v>342</v>
      </c>
      <c r="H20" t="s">
        <v>8221</v>
      </c>
      <c r="I20">
        <v>0</v>
      </c>
      <c r="K20">
        <v>2</v>
      </c>
      <c r="L20" t="s">
        <v>8410</v>
      </c>
    </row>
    <row r="21" spans="1:12" x14ac:dyDescent="0.3">
      <c r="A21" s="12" t="s">
        <v>8219</v>
      </c>
      <c r="B21">
        <v>22</v>
      </c>
      <c r="H21" t="s">
        <v>8221</v>
      </c>
      <c r="I21">
        <v>2</v>
      </c>
      <c r="L21" t="s">
        <v>8413</v>
      </c>
    </row>
    <row r="22" spans="1:12" x14ac:dyDescent="0.3">
      <c r="A22" s="12" t="s">
        <v>8219</v>
      </c>
      <c r="B22">
        <v>25</v>
      </c>
      <c r="H22" t="s">
        <v>8221</v>
      </c>
      <c r="I22">
        <v>13</v>
      </c>
      <c r="L22" t="s">
        <v>8414</v>
      </c>
    </row>
    <row r="23" spans="1:12" x14ac:dyDescent="0.3">
      <c r="A23" s="12" t="s">
        <v>8219</v>
      </c>
      <c r="B23">
        <v>101</v>
      </c>
      <c r="H23" t="s">
        <v>8221</v>
      </c>
      <c r="I23">
        <v>4</v>
      </c>
    </row>
    <row r="24" spans="1:12" x14ac:dyDescent="0.3">
      <c r="A24" s="12" t="s">
        <v>8219</v>
      </c>
      <c r="B24">
        <v>8</v>
      </c>
      <c r="H24" t="s">
        <v>8221</v>
      </c>
      <c r="I24">
        <v>0</v>
      </c>
    </row>
    <row r="25" spans="1:12" x14ac:dyDescent="0.3">
      <c r="A25" s="12" t="s">
        <v>8219</v>
      </c>
      <c r="B25">
        <v>23</v>
      </c>
      <c r="H25" t="s">
        <v>8221</v>
      </c>
      <c r="I25">
        <v>12</v>
      </c>
    </row>
    <row r="26" spans="1:12" x14ac:dyDescent="0.3">
      <c r="A26" s="12" t="s">
        <v>8219</v>
      </c>
      <c r="B26">
        <v>574</v>
      </c>
      <c r="H26" t="s">
        <v>8221</v>
      </c>
      <c r="I26">
        <v>2</v>
      </c>
    </row>
    <row r="27" spans="1:12" x14ac:dyDescent="0.3">
      <c r="A27" s="12" t="s">
        <v>8219</v>
      </c>
      <c r="B27">
        <v>14</v>
      </c>
      <c r="H27" t="s">
        <v>8221</v>
      </c>
      <c r="I27">
        <v>10</v>
      </c>
    </row>
    <row r="28" spans="1:12" x14ac:dyDescent="0.3">
      <c r="A28" s="12" t="s">
        <v>8219</v>
      </c>
      <c r="B28">
        <v>19</v>
      </c>
      <c r="H28" t="s">
        <v>8221</v>
      </c>
      <c r="I28">
        <v>0</v>
      </c>
    </row>
    <row r="29" spans="1:12" x14ac:dyDescent="0.3">
      <c r="A29" s="12" t="s">
        <v>8219</v>
      </c>
      <c r="B29">
        <v>150</v>
      </c>
      <c r="H29" t="s">
        <v>8221</v>
      </c>
      <c r="I29">
        <v>5</v>
      </c>
    </row>
    <row r="30" spans="1:12" x14ac:dyDescent="0.3">
      <c r="A30" s="12" t="s">
        <v>8219</v>
      </c>
      <c r="B30">
        <v>71</v>
      </c>
      <c r="H30" t="s">
        <v>8221</v>
      </c>
      <c r="I30">
        <v>0</v>
      </c>
    </row>
    <row r="31" spans="1:12" x14ac:dyDescent="0.3">
      <c r="A31" s="12" t="s">
        <v>8219</v>
      </c>
      <c r="B31">
        <v>117</v>
      </c>
      <c r="H31" t="s">
        <v>8221</v>
      </c>
      <c r="I31">
        <v>5</v>
      </c>
    </row>
    <row r="32" spans="1:12" x14ac:dyDescent="0.3">
      <c r="A32" s="12" t="s">
        <v>8219</v>
      </c>
      <c r="B32">
        <v>53</v>
      </c>
      <c r="H32" t="s">
        <v>8221</v>
      </c>
      <c r="I32">
        <v>1</v>
      </c>
    </row>
    <row r="33" spans="1:9" x14ac:dyDescent="0.3">
      <c r="A33" s="12" t="s">
        <v>8219</v>
      </c>
      <c r="B33">
        <v>1</v>
      </c>
      <c r="H33" t="s">
        <v>8221</v>
      </c>
      <c r="I33">
        <v>3</v>
      </c>
    </row>
    <row r="34" spans="1:9" x14ac:dyDescent="0.3">
      <c r="A34" s="12" t="s">
        <v>8219</v>
      </c>
      <c r="B34">
        <v>89</v>
      </c>
      <c r="H34" t="s">
        <v>8221</v>
      </c>
      <c r="I34">
        <v>3</v>
      </c>
    </row>
    <row r="35" spans="1:9" x14ac:dyDescent="0.3">
      <c r="A35" s="12" t="s">
        <v>8219</v>
      </c>
      <c r="B35">
        <v>64</v>
      </c>
      <c r="H35" t="s">
        <v>8221</v>
      </c>
      <c r="I35">
        <v>0</v>
      </c>
    </row>
    <row r="36" spans="1:9" x14ac:dyDescent="0.3">
      <c r="A36" s="12" t="s">
        <v>8219</v>
      </c>
      <c r="B36">
        <v>68</v>
      </c>
      <c r="H36" t="s">
        <v>8221</v>
      </c>
      <c r="I36">
        <v>3</v>
      </c>
    </row>
    <row r="37" spans="1:9" x14ac:dyDescent="0.3">
      <c r="A37" s="12" t="s">
        <v>8219</v>
      </c>
      <c r="B37">
        <v>28</v>
      </c>
      <c r="H37" t="s">
        <v>8221</v>
      </c>
      <c r="I37">
        <v>0</v>
      </c>
    </row>
    <row r="38" spans="1:9" x14ac:dyDescent="0.3">
      <c r="A38" s="12" t="s">
        <v>8219</v>
      </c>
      <c r="B38">
        <v>44</v>
      </c>
      <c r="H38" t="s">
        <v>8221</v>
      </c>
      <c r="I38">
        <v>19</v>
      </c>
    </row>
    <row r="39" spans="1:9" x14ac:dyDescent="0.3">
      <c r="A39" s="12" t="s">
        <v>8219</v>
      </c>
      <c r="B39">
        <v>253</v>
      </c>
      <c r="H39" t="s">
        <v>8221</v>
      </c>
      <c r="I39">
        <v>8</v>
      </c>
    </row>
    <row r="40" spans="1:9" x14ac:dyDescent="0.3">
      <c r="A40" s="12" t="s">
        <v>8219</v>
      </c>
      <c r="B40">
        <v>66</v>
      </c>
      <c r="H40" t="s">
        <v>8221</v>
      </c>
      <c r="I40">
        <v>6</v>
      </c>
    </row>
    <row r="41" spans="1:9" x14ac:dyDescent="0.3">
      <c r="A41" s="12" t="s">
        <v>8219</v>
      </c>
      <c r="B41">
        <v>217</v>
      </c>
      <c r="H41" t="s">
        <v>8221</v>
      </c>
      <c r="I41">
        <v>0</v>
      </c>
    </row>
    <row r="42" spans="1:9" x14ac:dyDescent="0.3">
      <c r="A42" s="12" t="s">
        <v>8219</v>
      </c>
      <c r="B42">
        <v>16</v>
      </c>
      <c r="H42" t="s">
        <v>8221</v>
      </c>
      <c r="I42">
        <v>18</v>
      </c>
    </row>
    <row r="43" spans="1:9" x14ac:dyDescent="0.3">
      <c r="A43" s="12" t="s">
        <v>8219</v>
      </c>
      <c r="B43">
        <v>19</v>
      </c>
      <c r="H43" t="s">
        <v>8221</v>
      </c>
      <c r="I43">
        <v>7</v>
      </c>
    </row>
    <row r="44" spans="1:9" x14ac:dyDescent="0.3">
      <c r="A44" s="12" t="s">
        <v>8219</v>
      </c>
      <c r="B44">
        <v>169</v>
      </c>
      <c r="H44" t="s">
        <v>8221</v>
      </c>
      <c r="I44">
        <v>0</v>
      </c>
    </row>
    <row r="45" spans="1:9" x14ac:dyDescent="0.3">
      <c r="A45" s="12" t="s">
        <v>8219</v>
      </c>
      <c r="B45">
        <v>263</v>
      </c>
      <c r="H45" t="s">
        <v>8221</v>
      </c>
      <c r="I45">
        <v>8</v>
      </c>
    </row>
    <row r="46" spans="1:9" x14ac:dyDescent="0.3">
      <c r="A46" s="12" t="s">
        <v>8219</v>
      </c>
      <c r="B46">
        <v>15</v>
      </c>
      <c r="H46" t="s">
        <v>8221</v>
      </c>
      <c r="I46">
        <v>1293</v>
      </c>
    </row>
    <row r="47" spans="1:9" x14ac:dyDescent="0.3">
      <c r="A47" s="12" t="s">
        <v>8219</v>
      </c>
      <c r="B47">
        <v>61</v>
      </c>
      <c r="H47" t="s">
        <v>8221</v>
      </c>
      <c r="I47">
        <v>17</v>
      </c>
    </row>
    <row r="48" spans="1:9" x14ac:dyDescent="0.3">
      <c r="A48" s="12" t="s">
        <v>8219</v>
      </c>
      <c r="B48">
        <v>45</v>
      </c>
      <c r="H48" t="s">
        <v>8221</v>
      </c>
      <c r="I48">
        <v>0</v>
      </c>
    </row>
    <row r="49" spans="1:9" x14ac:dyDescent="0.3">
      <c r="A49" s="12" t="s">
        <v>8219</v>
      </c>
      <c r="B49">
        <v>70</v>
      </c>
      <c r="H49" t="s">
        <v>8221</v>
      </c>
      <c r="I49">
        <v>13</v>
      </c>
    </row>
    <row r="50" spans="1:9" x14ac:dyDescent="0.3">
      <c r="A50" s="12" t="s">
        <v>8219</v>
      </c>
      <c r="B50">
        <v>38</v>
      </c>
      <c r="H50" t="s">
        <v>8221</v>
      </c>
      <c r="I50">
        <v>0</v>
      </c>
    </row>
    <row r="51" spans="1:9" x14ac:dyDescent="0.3">
      <c r="A51" s="12" t="s">
        <v>8219</v>
      </c>
      <c r="B51">
        <v>87</v>
      </c>
      <c r="H51" t="s">
        <v>8221</v>
      </c>
      <c r="I51">
        <v>0</v>
      </c>
    </row>
    <row r="52" spans="1:9" x14ac:dyDescent="0.3">
      <c r="A52" s="12" t="s">
        <v>8219</v>
      </c>
      <c r="B52">
        <v>22</v>
      </c>
      <c r="H52" t="s">
        <v>8221</v>
      </c>
      <c r="I52">
        <v>33</v>
      </c>
    </row>
    <row r="53" spans="1:9" x14ac:dyDescent="0.3">
      <c r="A53" s="12" t="s">
        <v>8219</v>
      </c>
      <c r="B53">
        <v>119</v>
      </c>
      <c r="H53" t="s">
        <v>8221</v>
      </c>
      <c r="I53">
        <v>12</v>
      </c>
    </row>
    <row r="54" spans="1:9" x14ac:dyDescent="0.3">
      <c r="A54" s="12" t="s">
        <v>8219</v>
      </c>
      <c r="B54">
        <v>52</v>
      </c>
      <c r="H54" t="s">
        <v>8221</v>
      </c>
      <c r="I54">
        <v>1</v>
      </c>
    </row>
    <row r="55" spans="1:9" x14ac:dyDescent="0.3">
      <c r="A55" s="12" t="s">
        <v>8219</v>
      </c>
      <c r="B55">
        <v>117</v>
      </c>
      <c r="H55" t="s">
        <v>8221</v>
      </c>
      <c r="I55">
        <v>1</v>
      </c>
    </row>
    <row r="56" spans="1:9" x14ac:dyDescent="0.3">
      <c r="A56" s="12" t="s">
        <v>8219</v>
      </c>
      <c r="B56">
        <v>52</v>
      </c>
      <c r="H56" t="s">
        <v>8221</v>
      </c>
      <c r="I56">
        <v>1</v>
      </c>
    </row>
    <row r="57" spans="1:9" x14ac:dyDescent="0.3">
      <c r="A57" s="12" t="s">
        <v>8219</v>
      </c>
      <c r="B57">
        <v>86</v>
      </c>
      <c r="H57" t="s">
        <v>8221</v>
      </c>
      <c r="I57">
        <v>1</v>
      </c>
    </row>
    <row r="58" spans="1:9" x14ac:dyDescent="0.3">
      <c r="A58" s="12" t="s">
        <v>8219</v>
      </c>
      <c r="B58">
        <v>174</v>
      </c>
      <c r="H58" t="s">
        <v>8221</v>
      </c>
      <c r="I58">
        <v>84</v>
      </c>
    </row>
    <row r="59" spans="1:9" x14ac:dyDescent="0.3">
      <c r="A59" s="12" t="s">
        <v>8219</v>
      </c>
      <c r="B59">
        <v>69</v>
      </c>
      <c r="H59" t="s">
        <v>8221</v>
      </c>
      <c r="I59">
        <v>38</v>
      </c>
    </row>
    <row r="60" spans="1:9" x14ac:dyDescent="0.3">
      <c r="A60" s="12" t="s">
        <v>8219</v>
      </c>
      <c r="B60">
        <v>75</v>
      </c>
      <c r="H60" t="s">
        <v>8221</v>
      </c>
      <c r="I60">
        <v>1</v>
      </c>
    </row>
    <row r="61" spans="1:9" x14ac:dyDescent="0.3">
      <c r="A61" s="12" t="s">
        <v>8219</v>
      </c>
      <c r="B61">
        <v>33</v>
      </c>
      <c r="H61" t="s">
        <v>8221</v>
      </c>
      <c r="I61">
        <v>76</v>
      </c>
    </row>
    <row r="62" spans="1:9" x14ac:dyDescent="0.3">
      <c r="A62" s="12" t="s">
        <v>8219</v>
      </c>
      <c r="B62">
        <v>108</v>
      </c>
      <c r="H62" t="s">
        <v>8221</v>
      </c>
      <c r="I62">
        <v>3</v>
      </c>
    </row>
    <row r="63" spans="1:9" x14ac:dyDescent="0.3">
      <c r="A63" s="12" t="s">
        <v>8219</v>
      </c>
      <c r="B63">
        <v>23</v>
      </c>
      <c r="H63" t="s">
        <v>8221</v>
      </c>
      <c r="I63">
        <v>0</v>
      </c>
    </row>
    <row r="64" spans="1:9" x14ac:dyDescent="0.3">
      <c r="A64" s="12" t="s">
        <v>8219</v>
      </c>
      <c r="B64">
        <v>48</v>
      </c>
      <c r="H64" t="s">
        <v>8221</v>
      </c>
      <c r="I64">
        <v>2</v>
      </c>
    </row>
    <row r="65" spans="1:9" x14ac:dyDescent="0.3">
      <c r="A65" s="12" t="s">
        <v>8219</v>
      </c>
      <c r="B65">
        <v>64</v>
      </c>
      <c r="H65" t="s">
        <v>8221</v>
      </c>
      <c r="I65">
        <v>0</v>
      </c>
    </row>
    <row r="66" spans="1:9" x14ac:dyDescent="0.3">
      <c r="A66" s="12" t="s">
        <v>8219</v>
      </c>
      <c r="B66">
        <v>24</v>
      </c>
      <c r="H66" t="s">
        <v>8221</v>
      </c>
      <c r="I66">
        <v>0</v>
      </c>
    </row>
    <row r="67" spans="1:9" x14ac:dyDescent="0.3">
      <c r="A67" s="12" t="s">
        <v>8219</v>
      </c>
      <c r="B67">
        <v>57</v>
      </c>
      <c r="H67" t="s">
        <v>8221</v>
      </c>
      <c r="I67">
        <v>0</v>
      </c>
    </row>
    <row r="68" spans="1:9" x14ac:dyDescent="0.3">
      <c r="A68" s="12" t="s">
        <v>8219</v>
      </c>
      <c r="B68">
        <v>26</v>
      </c>
      <c r="H68" t="s">
        <v>8221</v>
      </c>
      <c r="I68">
        <v>2</v>
      </c>
    </row>
    <row r="69" spans="1:9" x14ac:dyDescent="0.3">
      <c r="A69" s="12" t="s">
        <v>8219</v>
      </c>
      <c r="B69">
        <v>20</v>
      </c>
      <c r="H69" t="s">
        <v>8221</v>
      </c>
      <c r="I69">
        <v>0</v>
      </c>
    </row>
    <row r="70" spans="1:9" x14ac:dyDescent="0.3">
      <c r="A70" s="12" t="s">
        <v>8219</v>
      </c>
      <c r="B70">
        <v>36</v>
      </c>
      <c r="H70" t="s">
        <v>8221</v>
      </c>
      <c r="I70">
        <v>0</v>
      </c>
    </row>
    <row r="71" spans="1:9" x14ac:dyDescent="0.3">
      <c r="A71" s="12" t="s">
        <v>8219</v>
      </c>
      <c r="B71">
        <v>178</v>
      </c>
      <c r="H71" t="s">
        <v>8221</v>
      </c>
      <c r="I71">
        <v>0</v>
      </c>
    </row>
    <row r="72" spans="1:9" x14ac:dyDescent="0.3">
      <c r="A72" s="12" t="s">
        <v>8219</v>
      </c>
      <c r="B72">
        <v>17</v>
      </c>
      <c r="H72" t="s">
        <v>8221</v>
      </c>
      <c r="I72">
        <v>2</v>
      </c>
    </row>
    <row r="73" spans="1:9" x14ac:dyDescent="0.3">
      <c r="A73" s="12" t="s">
        <v>8219</v>
      </c>
      <c r="B73">
        <v>32</v>
      </c>
      <c r="H73" t="s">
        <v>8221</v>
      </c>
      <c r="I73">
        <v>0</v>
      </c>
    </row>
    <row r="74" spans="1:9" x14ac:dyDescent="0.3">
      <c r="A74" s="12" t="s">
        <v>8219</v>
      </c>
      <c r="B74">
        <v>41</v>
      </c>
      <c r="H74" t="s">
        <v>8221</v>
      </c>
      <c r="I74">
        <v>7</v>
      </c>
    </row>
    <row r="75" spans="1:9" x14ac:dyDescent="0.3">
      <c r="A75" s="12" t="s">
        <v>8219</v>
      </c>
      <c r="B75">
        <v>18</v>
      </c>
      <c r="H75" t="s">
        <v>8221</v>
      </c>
      <c r="I75">
        <v>0</v>
      </c>
    </row>
    <row r="76" spans="1:9" x14ac:dyDescent="0.3">
      <c r="A76" s="12" t="s">
        <v>8219</v>
      </c>
      <c r="B76">
        <v>29</v>
      </c>
      <c r="H76" t="s">
        <v>8221</v>
      </c>
      <c r="I76">
        <v>5</v>
      </c>
    </row>
    <row r="77" spans="1:9" x14ac:dyDescent="0.3">
      <c r="A77" s="12" t="s">
        <v>8219</v>
      </c>
      <c r="B77">
        <v>47</v>
      </c>
      <c r="H77" t="s">
        <v>8221</v>
      </c>
      <c r="I77">
        <v>0</v>
      </c>
    </row>
    <row r="78" spans="1:9" x14ac:dyDescent="0.3">
      <c r="A78" s="12" t="s">
        <v>8219</v>
      </c>
      <c r="B78">
        <v>15</v>
      </c>
      <c r="H78" t="s">
        <v>8221</v>
      </c>
      <c r="I78">
        <v>0</v>
      </c>
    </row>
    <row r="79" spans="1:9" x14ac:dyDescent="0.3">
      <c r="A79" s="12" t="s">
        <v>8219</v>
      </c>
      <c r="B79">
        <v>26</v>
      </c>
      <c r="H79" t="s">
        <v>8221</v>
      </c>
      <c r="I79">
        <v>1</v>
      </c>
    </row>
    <row r="80" spans="1:9" x14ac:dyDescent="0.3">
      <c r="A80" s="12" t="s">
        <v>8219</v>
      </c>
      <c r="B80">
        <v>35</v>
      </c>
      <c r="H80" t="s">
        <v>8221</v>
      </c>
      <c r="I80">
        <v>0</v>
      </c>
    </row>
    <row r="81" spans="1:9" x14ac:dyDescent="0.3">
      <c r="A81" s="12" t="s">
        <v>8219</v>
      </c>
      <c r="B81">
        <v>41</v>
      </c>
      <c r="H81" t="s">
        <v>8221</v>
      </c>
      <c r="I81">
        <v>5</v>
      </c>
    </row>
    <row r="82" spans="1:9" x14ac:dyDescent="0.3">
      <c r="A82" s="12" t="s">
        <v>8219</v>
      </c>
      <c r="B82">
        <v>47</v>
      </c>
      <c r="H82" t="s">
        <v>8221</v>
      </c>
      <c r="I82">
        <v>3</v>
      </c>
    </row>
    <row r="83" spans="1:9" x14ac:dyDescent="0.3">
      <c r="A83" s="12" t="s">
        <v>8219</v>
      </c>
      <c r="B83">
        <v>28</v>
      </c>
      <c r="H83" t="s">
        <v>8221</v>
      </c>
      <c r="I83">
        <v>6</v>
      </c>
    </row>
    <row r="84" spans="1:9" x14ac:dyDescent="0.3">
      <c r="A84" s="12" t="s">
        <v>8219</v>
      </c>
      <c r="B84">
        <v>100</v>
      </c>
      <c r="H84" t="s">
        <v>8221</v>
      </c>
      <c r="I84">
        <v>12</v>
      </c>
    </row>
    <row r="85" spans="1:9" x14ac:dyDescent="0.3">
      <c r="A85" s="12" t="s">
        <v>8219</v>
      </c>
      <c r="B85">
        <v>13</v>
      </c>
      <c r="H85" t="s">
        <v>8221</v>
      </c>
      <c r="I85">
        <v>13</v>
      </c>
    </row>
    <row r="86" spans="1:9" x14ac:dyDescent="0.3">
      <c r="A86" s="12" t="s">
        <v>8219</v>
      </c>
      <c r="B86">
        <v>7</v>
      </c>
      <c r="H86" t="s">
        <v>8221</v>
      </c>
      <c r="I86">
        <v>5</v>
      </c>
    </row>
    <row r="87" spans="1:9" x14ac:dyDescent="0.3">
      <c r="A87" s="12" t="s">
        <v>8219</v>
      </c>
      <c r="B87">
        <v>21</v>
      </c>
      <c r="H87" t="s">
        <v>8221</v>
      </c>
      <c r="I87">
        <v>2</v>
      </c>
    </row>
    <row r="88" spans="1:9" x14ac:dyDescent="0.3">
      <c r="A88" s="12" t="s">
        <v>8219</v>
      </c>
      <c r="B88">
        <v>17</v>
      </c>
      <c r="H88" t="s">
        <v>8221</v>
      </c>
      <c r="I88">
        <v>8</v>
      </c>
    </row>
    <row r="89" spans="1:9" x14ac:dyDescent="0.3">
      <c r="A89" s="12" t="s">
        <v>8219</v>
      </c>
      <c r="B89">
        <v>25</v>
      </c>
      <c r="H89" t="s">
        <v>8221</v>
      </c>
      <c r="I89">
        <v>0</v>
      </c>
    </row>
    <row r="90" spans="1:9" x14ac:dyDescent="0.3">
      <c r="A90" s="12" t="s">
        <v>8219</v>
      </c>
      <c r="B90">
        <v>60</v>
      </c>
      <c r="H90" t="s">
        <v>8221</v>
      </c>
      <c r="I90">
        <v>13</v>
      </c>
    </row>
    <row r="91" spans="1:9" x14ac:dyDescent="0.3">
      <c r="A91" s="12" t="s">
        <v>8219</v>
      </c>
      <c r="B91">
        <v>56</v>
      </c>
      <c r="H91" t="s">
        <v>8221</v>
      </c>
      <c r="I91">
        <v>0</v>
      </c>
    </row>
    <row r="92" spans="1:9" x14ac:dyDescent="0.3">
      <c r="A92" s="12" t="s">
        <v>8219</v>
      </c>
      <c r="B92">
        <v>16</v>
      </c>
      <c r="H92" t="s">
        <v>8221</v>
      </c>
      <c r="I92">
        <v>5</v>
      </c>
    </row>
    <row r="93" spans="1:9" x14ac:dyDescent="0.3">
      <c r="A93" s="12" t="s">
        <v>8219</v>
      </c>
      <c r="B93">
        <v>46</v>
      </c>
      <c r="H93" t="s">
        <v>8221</v>
      </c>
      <c r="I93">
        <v>8</v>
      </c>
    </row>
    <row r="94" spans="1:9" x14ac:dyDescent="0.3">
      <c r="A94" s="12" t="s">
        <v>8219</v>
      </c>
      <c r="B94">
        <v>43</v>
      </c>
      <c r="H94" t="s">
        <v>8221</v>
      </c>
      <c r="I94">
        <v>8</v>
      </c>
    </row>
    <row r="95" spans="1:9" x14ac:dyDescent="0.3">
      <c r="A95" s="12" t="s">
        <v>8219</v>
      </c>
      <c r="B95">
        <v>15</v>
      </c>
      <c r="H95" t="s">
        <v>8221</v>
      </c>
      <c r="I95">
        <v>0</v>
      </c>
    </row>
    <row r="96" spans="1:9" x14ac:dyDescent="0.3">
      <c r="A96" s="12" t="s">
        <v>8219</v>
      </c>
      <c r="B96">
        <v>12</v>
      </c>
      <c r="H96" t="s">
        <v>8221</v>
      </c>
      <c r="I96">
        <v>2</v>
      </c>
    </row>
    <row r="97" spans="1:9" x14ac:dyDescent="0.3">
      <c r="A97" s="12" t="s">
        <v>8219</v>
      </c>
      <c r="B97">
        <v>21</v>
      </c>
      <c r="H97" t="s">
        <v>8221</v>
      </c>
      <c r="I97">
        <v>3</v>
      </c>
    </row>
    <row r="98" spans="1:9" x14ac:dyDescent="0.3">
      <c r="A98" s="12" t="s">
        <v>8219</v>
      </c>
      <c r="B98">
        <v>34</v>
      </c>
      <c r="H98" t="s">
        <v>8221</v>
      </c>
      <c r="I98">
        <v>0</v>
      </c>
    </row>
    <row r="99" spans="1:9" x14ac:dyDescent="0.3">
      <c r="A99" s="12" t="s">
        <v>8219</v>
      </c>
      <c r="B99">
        <v>8</v>
      </c>
      <c r="H99" t="s">
        <v>8221</v>
      </c>
      <c r="I99">
        <v>0</v>
      </c>
    </row>
    <row r="100" spans="1:9" x14ac:dyDescent="0.3">
      <c r="A100" s="12" t="s">
        <v>8219</v>
      </c>
      <c r="B100">
        <v>60</v>
      </c>
      <c r="H100" t="s">
        <v>8221</v>
      </c>
      <c r="I100">
        <v>11</v>
      </c>
    </row>
    <row r="101" spans="1:9" x14ac:dyDescent="0.3">
      <c r="A101" s="12" t="s">
        <v>8219</v>
      </c>
      <c r="B101">
        <v>39</v>
      </c>
      <c r="H101" t="s">
        <v>8221</v>
      </c>
      <c r="I101">
        <v>0</v>
      </c>
    </row>
    <row r="102" spans="1:9" x14ac:dyDescent="0.3">
      <c r="A102" s="12" t="s">
        <v>8219</v>
      </c>
      <c r="B102">
        <v>26</v>
      </c>
      <c r="H102" t="s">
        <v>8221</v>
      </c>
      <c r="I102">
        <v>1</v>
      </c>
    </row>
    <row r="103" spans="1:9" x14ac:dyDescent="0.3">
      <c r="A103" s="12" t="s">
        <v>8219</v>
      </c>
      <c r="B103">
        <v>35</v>
      </c>
      <c r="H103" t="s">
        <v>8221</v>
      </c>
      <c r="I103">
        <v>0</v>
      </c>
    </row>
    <row r="104" spans="1:9" x14ac:dyDescent="0.3">
      <c r="A104" s="12" t="s">
        <v>8219</v>
      </c>
      <c r="B104">
        <v>65</v>
      </c>
      <c r="H104" t="s">
        <v>8221</v>
      </c>
      <c r="I104">
        <v>17</v>
      </c>
    </row>
    <row r="105" spans="1:9" x14ac:dyDescent="0.3">
      <c r="A105" s="12" t="s">
        <v>8219</v>
      </c>
      <c r="B105">
        <v>49</v>
      </c>
      <c r="H105" t="s">
        <v>8221</v>
      </c>
      <c r="I105">
        <v>2</v>
      </c>
    </row>
    <row r="106" spans="1:9" x14ac:dyDescent="0.3">
      <c r="A106" s="12" t="s">
        <v>8219</v>
      </c>
      <c r="B106">
        <v>10</v>
      </c>
      <c r="H106" t="s">
        <v>8221</v>
      </c>
      <c r="I106">
        <v>1</v>
      </c>
    </row>
    <row r="107" spans="1:9" x14ac:dyDescent="0.3">
      <c r="A107" s="12" t="s">
        <v>8219</v>
      </c>
      <c r="B107">
        <v>60</v>
      </c>
      <c r="H107" t="s">
        <v>8221</v>
      </c>
      <c r="I107">
        <v>2</v>
      </c>
    </row>
    <row r="108" spans="1:9" x14ac:dyDescent="0.3">
      <c r="A108" s="12" t="s">
        <v>8219</v>
      </c>
      <c r="B108">
        <v>27</v>
      </c>
      <c r="H108" t="s">
        <v>8221</v>
      </c>
      <c r="I108">
        <v>16</v>
      </c>
    </row>
    <row r="109" spans="1:9" x14ac:dyDescent="0.3">
      <c r="A109" s="12" t="s">
        <v>8219</v>
      </c>
      <c r="B109">
        <v>69</v>
      </c>
      <c r="H109" t="s">
        <v>8221</v>
      </c>
      <c r="I109">
        <v>1</v>
      </c>
    </row>
    <row r="110" spans="1:9" x14ac:dyDescent="0.3">
      <c r="A110" s="12" t="s">
        <v>8219</v>
      </c>
      <c r="B110">
        <v>47</v>
      </c>
      <c r="H110" t="s">
        <v>8221</v>
      </c>
      <c r="I110">
        <v>4</v>
      </c>
    </row>
    <row r="111" spans="1:9" x14ac:dyDescent="0.3">
      <c r="A111" s="12" t="s">
        <v>8219</v>
      </c>
      <c r="B111">
        <v>47</v>
      </c>
      <c r="H111" t="s">
        <v>8221</v>
      </c>
      <c r="I111">
        <v>5</v>
      </c>
    </row>
    <row r="112" spans="1:9" x14ac:dyDescent="0.3">
      <c r="A112" s="12" t="s">
        <v>8219</v>
      </c>
      <c r="B112">
        <v>26</v>
      </c>
      <c r="H112" t="s">
        <v>8221</v>
      </c>
      <c r="I112">
        <v>7</v>
      </c>
    </row>
    <row r="113" spans="1:9" x14ac:dyDescent="0.3">
      <c r="A113" s="12" t="s">
        <v>8219</v>
      </c>
      <c r="B113">
        <v>53</v>
      </c>
      <c r="H113" t="s">
        <v>8221</v>
      </c>
      <c r="I113">
        <v>0</v>
      </c>
    </row>
    <row r="114" spans="1:9" x14ac:dyDescent="0.3">
      <c r="A114" s="12" t="s">
        <v>8219</v>
      </c>
      <c r="B114">
        <v>81</v>
      </c>
      <c r="H114" t="s">
        <v>8221</v>
      </c>
      <c r="I114">
        <v>12</v>
      </c>
    </row>
    <row r="115" spans="1:9" x14ac:dyDescent="0.3">
      <c r="A115" s="12" t="s">
        <v>8219</v>
      </c>
      <c r="B115">
        <v>78</v>
      </c>
      <c r="H115" t="s">
        <v>8221</v>
      </c>
      <c r="I115">
        <v>2</v>
      </c>
    </row>
    <row r="116" spans="1:9" x14ac:dyDescent="0.3">
      <c r="A116" s="12" t="s">
        <v>8219</v>
      </c>
      <c r="B116">
        <v>35</v>
      </c>
      <c r="H116" t="s">
        <v>8221</v>
      </c>
      <c r="I116">
        <v>5</v>
      </c>
    </row>
    <row r="117" spans="1:9" x14ac:dyDescent="0.3">
      <c r="A117" s="12" t="s">
        <v>8219</v>
      </c>
      <c r="B117">
        <v>22</v>
      </c>
      <c r="H117" t="s">
        <v>8221</v>
      </c>
      <c r="I117">
        <v>2</v>
      </c>
    </row>
    <row r="118" spans="1:9" x14ac:dyDescent="0.3">
      <c r="A118" s="12" t="s">
        <v>8219</v>
      </c>
      <c r="B118">
        <v>57</v>
      </c>
      <c r="H118" t="s">
        <v>8221</v>
      </c>
      <c r="I118">
        <v>3</v>
      </c>
    </row>
    <row r="119" spans="1:9" x14ac:dyDescent="0.3">
      <c r="A119" s="12" t="s">
        <v>8219</v>
      </c>
      <c r="B119">
        <v>27</v>
      </c>
      <c r="H119" t="s">
        <v>8221</v>
      </c>
      <c r="I119">
        <v>0</v>
      </c>
    </row>
    <row r="120" spans="1:9" x14ac:dyDescent="0.3">
      <c r="A120" s="12" t="s">
        <v>8219</v>
      </c>
      <c r="B120">
        <v>39</v>
      </c>
      <c r="H120" t="s">
        <v>8221</v>
      </c>
      <c r="I120">
        <v>49</v>
      </c>
    </row>
    <row r="121" spans="1:9" x14ac:dyDescent="0.3">
      <c r="A121" s="12" t="s">
        <v>8219</v>
      </c>
      <c r="B121">
        <v>37</v>
      </c>
      <c r="H121" t="s">
        <v>8221</v>
      </c>
      <c r="I121">
        <v>1</v>
      </c>
    </row>
    <row r="122" spans="1:9" x14ac:dyDescent="0.3">
      <c r="A122" s="12" t="s">
        <v>8219</v>
      </c>
      <c r="B122">
        <v>137</v>
      </c>
      <c r="H122" t="s">
        <v>8221</v>
      </c>
      <c r="I122">
        <v>2</v>
      </c>
    </row>
    <row r="123" spans="1:9" x14ac:dyDescent="0.3">
      <c r="A123" s="12" t="s">
        <v>8219</v>
      </c>
      <c r="B123">
        <v>376</v>
      </c>
      <c r="H123" t="s">
        <v>8221</v>
      </c>
      <c r="I123">
        <v>0</v>
      </c>
    </row>
    <row r="124" spans="1:9" x14ac:dyDescent="0.3">
      <c r="A124" s="12" t="s">
        <v>8219</v>
      </c>
      <c r="B124">
        <v>202</v>
      </c>
      <c r="H124" t="s">
        <v>8221</v>
      </c>
      <c r="I124">
        <v>0</v>
      </c>
    </row>
    <row r="125" spans="1:9" x14ac:dyDescent="0.3">
      <c r="A125" s="12" t="s">
        <v>8219</v>
      </c>
      <c r="B125">
        <v>328</v>
      </c>
      <c r="H125" t="s">
        <v>8221</v>
      </c>
      <c r="I125">
        <v>11</v>
      </c>
    </row>
    <row r="126" spans="1:9" x14ac:dyDescent="0.3">
      <c r="A126" s="12" t="s">
        <v>8219</v>
      </c>
      <c r="B126">
        <v>84</v>
      </c>
      <c r="H126" t="s">
        <v>8221</v>
      </c>
      <c r="I126">
        <v>1</v>
      </c>
    </row>
    <row r="127" spans="1:9" x14ac:dyDescent="0.3">
      <c r="A127" s="12" t="s">
        <v>8219</v>
      </c>
      <c r="B127">
        <v>96</v>
      </c>
      <c r="H127" t="s">
        <v>8221</v>
      </c>
      <c r="I127">
        <v>8</v>
      </c>
    </row>
    <row r="128" spans="1:9" x14ac:dyDescent="0.3">
      <c r="A128" s="12" t="s">
        <v>8219</v>
      </c>
      <c r="B128">
        <v>223</v>
      </c>
      <c r="H128" t="s">
        <v>8221</v>
      </c>
      <c r="I128">
        <v>5</v>
      </c>
    </row>
    <row r="129" spans="1:9" x14ac:dyDescent="0.3">
      <c r="A129" s="12" t="s">
        <v>8219</v>
      </c>
      <c r="B129">
        <v>62</v>
      </c>
      <c r="H129" t="s">
        <v>8221</v>
      </c>
      <c r="I129">
        <v>39</v>
      </c>
    </row>
    <row r="130" spans="1:9" x14ac:dyDescent="0.3">
      <c r="A130" s="12" t="s">
        <v>8219</v>
      </c>
      <c r="B130">
        <v>146</v>
      </c>
      <c r="H130" t="s">
        <v>8221</v>
      </c>
      <c r="I130">
        <v>0</v>
      </c>
    </row>
    <row r="131" spans="1:9" x14ac:dyDescent="0.3">
      <c r="A131" s="12" t="s">
        <v>8219</v>
      </c>
      <c r="B131">
        <v>235</v>
      </c>
      <c r="H131" t="s">
        <v>8221</v>
      </c>
      <c r="I131">
        <v>0</v>
      </c>
    </row>
    <row r="132" spans="1:9" x14ac:dyDescent="0.3">
      <c r="A132" s="12" t="s">
        <v>8219</v>
      </c>
      <c r="B132">
        <v>437</v>
      </c>
      <c r="H132" t="s">
        <v>8221</v>
      </c>
      <c r="I132">
        <v>2</v>
      </c>
    </row>
    <row r="133" spans="1:9" x14ac:dyDescent="0.3">
      <c r="A133" s="12" t="s">
        <v>8219</v>
      </c>
      <c r="B133">
        <v>77</v>
      </c>
      <c r="H133" t="s">
        <v>8221</v>
      </c>
      <c r="I133">
        <v>170</v>
      </c>
    </row>
    <row r="134" spans="1:9" x14ac:dyDescent="0.3">
      <c r="A134" s="12" t="s">
        <v>8219</v>
      </c>
      <c r="B134">
        <v>108</v>
      </c>
      <c r="H134" t="s">
        <v>8221</v>
      </c>
      <c r="I134">
        <v>5</v>
      </c>
    </row>
    <row r="135" spans="1:9" x14ac:dyDescent="0.3">
      <c r="A135" s="12" t="s">
        <v>8219</v>
      </c>
      <c r="B135">
        <v>7</v>
      </c>
      <c r="H135" t="s">
        <v>8221</v>
      </c>
      <c r="I135">
        <v>14</v>
      </c>
    </row>
    <row r="136" spans="1:9" x14ac:dyDescent="0.3">
      <c r="A136" s="12" t="s">
        <v>8219</v>
      </c>
      <c r="B136">
        <v>314</v>
      </c>
      <c r="H136" t="s">
        <v>8221</v>
      </c>
      <c r="I136">
        <v>1</v>
      </c>
    </row>
    <row r="137" spans="1:9" x14ac:dyDescent="0.3">
      <c r="A137" s="12" t="s">
        <v>8219</v>
      </c>
      <c r="B137">
        <v>188</v>
      </c>
      <c r="H137" t="s">
        <v>8221</v>
      </c>
      <c r="I137">
        <v>0</v>
      </c>
    </row>
    <row r="138" spans="1:9" x14ac:dyDescent="0.3">
      <c r="A138" s="12" t="s">
        <v>8219</v>
      </c>
      <c r="B138">
        <v>275</v>
      </c>
      <c r="H138" t="s">
        <v>8221</v>
      </c>
      <c r="I138">
        <v>124</v>
      </c>
    </row>
    <row r="139" spans="1:9" x14ac:dyDescent="0.3">
      <c r="A139" s="12" t="s">
        <v>8219</v>
      </c>
      <c r="B139">
        <v>560</v>
      </c>
      <c r="H139" t="s">
        <v>8221</v>
      </c>
      <c r="I139">
        <v>0</v>
      </c>
    </row>
    <row r="140" spans="1:9" x14ac:dyDescent="0.3">
      <c r="A140" s="12" t="s">
        <v>8219</v>
      </c>
      <c r="B140">
        <v>688</v>
      </c>
      <c r="H140" t="s">
        <v>8221</v>
      </c>
      <c r="I140">
        <v>0</v>
      </c>
    </row>
    <row r="141" spans="1:9" x14ac:dyDescent="0.3">
      <c r="A141" s="12" t="s">
        <v>8219</v>
      </c>
      <c r="B141">
        <v>942</v>
      </c>
      <c r="H141" t="s">
        <v>8221</v>
      </c>
      <c r="I141">
        <v>55</v>
      </c>
    </row>
    <row r="142" spans="1:9" x14ac:dyDescent="0.3">
      <c r="A142" s="12" t="s">
        <v>8219</v>
      </c>
      <c r="B142">
        <v>88</v>
      </c>
      <c r="H142" t="s">
        <v>8221</v>
      </c>
      <c r="I142">
        <v>140</v>
      </c>
    </row>
    <row r="143" spans="1:9" x14ac:dyDescent="0.3">
      <c r="A143" s="12" t="s">
        <v>8219</v>
      </c>
      <c r="B143">
        <v>220</v>
      </c>
      <c r="H143" t="s">
        <v>8221</v>
      </c>
      <c r="I143">
        <v>21</v>
      </c>
    </row>
    <row r="144" spans="1:9" x14ac:dyDescent="0.3">
      <c r="A144" s="12" t="s">
        <v>8219</v>
      </c>
      <c r="B144">
        <v>145</v>
      </c>
      <c r="H144" t="s">
        <v>8221</v>
      </c>
      <c r="I144">
        <v>1</v>
      </c>
    </row>
    <row r="145" spans="1:9" x14ac:dyDescent="0.3">
      <c r="A145" s="12" t="s">
        <v>8219</v>
      </c>
      <c r="B145">
        <v>963</v>
      </c>
      <c r="H145" t="s">
        <v>8221</v>
      </c>
      <c r="I145">
        <v>147</v>
      </c>
    </row>
    <row r="146" spans="1:9" x14ac:dyDescent="0.3">
      <c r="A146" s="12" t="s">
        <v>8219</v>
      </c>
      <c r="B146">
        <v>91</v>
      </c>
      <c r="H146" t="s">
        <v>8221</v>
      </c>
      <c r="I146">
        <v>11</v>
      </c>
    </row>
    <row r="147" spans="1:9" x14ac:dyDescent="0.3">
      <c r="A147" s="12" t="s">
        <v>8219</v>
      </c>
      <c r="B147">
        <v>58</v>
      </c>
      <c r="H147" t="s">
        <v>8221</v>
      </c>
      <c r="I147">
        <v>125</v>
      </c>
    </row>
    <row r="148" spans="1:9" x14ac:dyDescent="0.3">
      <c r="A148" s="12" t="s">
        <v>8219</v>
      </c>
      <c r="B148">
        <v>36</v>
      </c>
      <c r="H148" t="s">
        <v>8221</v>
      </c>
      <c r="I148">
        <v>1</v>
      </c>
    </row>
    <row r="149" spans="1:9" x14ac:dyDescent="0.3">
      <c r="A149" s="12" t="s">
        <v>8219</v>
      </c>
      <c r="B149">
        <v>165</v>
      </c>
      <c r="H149" t="s">
        <v>8221</v>
      </c>
      <c r="I149">
        <v>0</v>
      </c>
    </row>
    <row r="150" spans="1:9" x14ac:dyDescent="0.3">
      <c r="A150" s="12" t="s">
        <v>8219</v>
      </c>
      <c r="B150">
        <v>111</v>
      </c>
      <c r="H150" t="s">
        <v>8221</v>
      </c>
      <c r="I150">
        <v>0</v>
      </c>
    </row>
    <row r="151" spans="1:9" x14ac:dyDescent="0.3">
      <c r="A151" s="12" t="s">
        <v>8219</v>
      </c>
      <c r="B151">
        <v>1596</v>
      </c>
      <c r="H151" t="s">
        <v>8221</v>
      </c>
      <c r="I151">
        <v>3</v>
      </c>
    </row>
    <row r="152" spans="1:9" x14ac:dyDescent="0.3">
      <c r="A152" s="12" t="s">
        <v>8219</v>
      </c>
      <c r="B152">
        <v>61</v>
      </c>
      <c r="H152" t="s">
        <v>8221</v>
      </c>
      <c r="I152">
        <v>0</v>
      </c>
    </row>
    <row r="153" spans="1:9" x14ac:dyDescent="0.3">
      <c r="A153" s="12" t="s">
        <v>8219</v>
      </c>
      <c r="B153">
        <v>287</v>
      </c>
      <c r="H153" t="s">
        <v>8221</v>
      </c>
      <c r="I153">
        <v>0</v>
      </c>
    </row>
    <row r="154" spans="1:9" x14ac:dyDescent="0.3">
      <c r="A154" s="12" t="s">
        <v>8219</v>
      </c>
      <c r="B154">
        <v>65</v>
      </c>
      <c r="H154" t="s">
        <v>8221</v>
      </c>
      <c r="I154">
        <v>0</v>
      </c>
    </row>
    <row r="155" spans="1:9" x14ac:dyDescent="0.3">
      <c r="A155" s="12" t="s">
        <v>8219</v>
      </c>
      <c r="B155">
        <v>118</v>
      </c>
      <c r="H155" t="s">
        <v>8221</v>
      </c>
      <c r="I155">
        <v>0</v>
      </c>
    </row>
    <row r="156" spans="1:9" x14ac:dyDescent="0.3">
      <c r="A156" s="12" t="s">
        <v>8219</v>
      </c>
      <c r="B156">
        <v>113</v>
      </c>
      <c r="H156" t="s">
        <v>8221</v>
      </c>
      <c r="I156">
        <v>3</v>
      </c>
    </row>
    <row r="157" spans="1:9" x14ac:dyDescent="0.3">
      <c r="A157" s="12" t="s">
        <v>8219</v>
      </c>
      <c r="B157">
        <v>332</v>
      </c>
      <c r="H157" t="s">
        <v>8221</v>
      </c>
      <c r="I157">
        <v>0</v>
      </c>
    </row>
    <row r="158" spans="1:9" x14ac:dyDescent="0.3">
      <c r="A158" s="12" t="s">
        <v>8219</v>
      </c>
      <c r="B158">
        <v>62</v>
      </c>
      <c r="H158" t="s">
        <v>8221</v>
      </c>
      <c r="I158">
        <v>1</v>
      </c>
    </row>
    <row r="159" spans="1:9" x14ac:dyDescent="0.3">
      <c r="A159" s="12" t="s">
        <v>8219</v>
      </c>
      <c r="B159">
        <v>951</v>
      </c>
      <c r="H159" t="s">
        <v>8221</v>
      </c>
      <c r="I159">
        <v>3</v>
      </c>
    </row>
    <row r="160" spans="1:9" x14ac:dyDescent="0.3">
      <c r="A160" s="12" t="s">
        <v>8219</v>
      </c>
      <c r="B160">
        <v>415</v>
      </c>
      <c r="H160" t="s">
        <v>8221</v>
      </c>
      <c r="I160">
        <v>22</v>
      </c>
    </row>
    <row r="161" spans="1:9" x14ac:dyDescent="0.3">
      <c r="A161" s="12" t="s">
        <v>8219</v>
      </c>
      <c r="B161">
        <v>305</v>
      </c>
      <c r="H161" t="s">
        <v>8221</v>
      </c>
      <c r="I161">
        <v>26</v>
      </c>
    </row>
    <row r="162" spans="1:9" x14ac:dyDescent="0.3">
      <c r="A162" s="12" t="s">
        <v>8219</v>
      </c>
      <c r="B162">
        <v>2139</v>
      </c>
      <c r="H162" t="s">
        <v>8221</v>
      </c>
      <c r="I162">
        <v>4</v>
      </c>
    </row>
    <row r="163" spans="1:9" x14ac:dyDescent="0.3">
      <c r="A163" s="12" t="s">
        <v>8219</v>
      </c>
      <c r="B163">
        <v>79</v>
      </c>
      <c r="H163" t="s">
        <v>8221</v>
      </c>
      <c r="I163">
        <v>0</v>
      </c>
    </row>
    <row r="164" spans="1:9" x14ac:dyDescent="0.3">
      <c r="A164" s="12" t="s">
        <v>8219</v>
      </c>
      <c r="B164">
        <v>179</v>
      </c>
      <c r="H164" t="s">
        <v>8221</v>
      </c>
      <c r="I164">
        <v>4</v>
      </c>
    </row>
    <row r="165" spans="1:9" x14ac:dyDescent="0.3">
      <c r="A165" s="12" t="s">
        <v>8219</v>
      </c>
      <c r="B165">
        <v>202</v>
      </c>
      <c r="H165" t="s">
        <v>8221</v>
      </c>
      <c r="I165">
        <v>9</v>
      </c>
    </row>
    <row r="166" spans="1:9" x14ac:dyDescent="0.3">
      <c r="A166" s="12" t="s">
        <v>8219</v>
      </c>
      <c r="B166">
        <v>760</v>
      </c>
      <c r="H166" t="s">
        <v>8221</v>
      </c>
      <c r="I166">
        <v>5</v>
      </c>
    </row>
    <row r="167" spans="1:9" x14ac:dyDescent="0.3">
      <c r="A167" s="12" t="s">
        <v>8219</v>
      </c>
      <c r="B167">
        <v>563</v>
      </c>
      <c r="H167" t="s">
        <v>8221</v>
      </c>
      <c r="I167">
        <v>14</v>
      </c>
    </row>
    <row r="168" spans="1:9" x14ac:dyDescent="0.3">
      <c r="A168" s="12" t="s">
        <v>8219</v>
      </c>
      <c r="B168">
        <v>135</v>
      </c>
      <c r="H168" t="s">
        <v>8221</v>
      </c>
      <c r="I168">
        <v>1</v>
      </c>
    </row>
    <row r="169" spans="1:9" x14ac:dyDescent="0.3">
      <c r="A169" s="12" t="s">
        <v>8219</v>
      </c>
      <c r="B169">
        <v>290</v>
      </c>
      <c r="H169" t="s">
        <v>8221</v>
      </c>
      <c r="I169">
        <v>10</v>
      </c>
    </row>
    <row r="170" spans="1:9" x14ac:dyDescent="0.3">
      <c r="A170" s="12" t="s">
        <v>8219</v>
      </c>
      <c r="B170">
        <v>447</v>
      </c>
      <c r="H170" t="s">
        <v>8221</v>
      </c>
      <c r="I170">
        <v>3</v>
      </c>
    </row>
    <row r="171" spans="1:9" x14ac:dyDescent="0.3">
      <c r="A171" s="12" t="s">
        <v>8219</v>
      </c>
      <c r="B171">
        <v>232</v>
      </c>
      <c r="H171" t="s">
        <v>8221</v>
      </c>
      <c r="I171">
        <v>1</v>
      </c>
    </row>
    <row r="172" spans="1:9" x14ac:dyDescent="0.3">
      <c r="A172" s="12" t="s">
        <v>8219</v>
      </c>
      <c r="B172">
        <v>168</v>
      </c>
      <c r="H172" t="s">
        <v>8221</v>
      </c>
      <c r="I172">
        <v>0</v>
      </c>
    </row>
    <row r="173" spans="1:9" x14ac:dyDescent="0.3">
      <c r="A173" s="12" t="s">
        <v>8219</v>
      </c>
      <c r="B173">
        <v>128</v>
      </c>
      <c r="H173" t="s">
        <v>8221</v>
      </c>
      <c r="I173">
        <v>5</v>
      </c>
    </row>
    <row r="174" spans="1:9" x14ac:dyDescent="0.3">
      <c r="A174" s="12" t="s">
        <v>8219</v>
      </c>
      <c r="B174">
        <v>493</v>
      </c>
      <c r="H174" t="s">
        <v>8221</v>
      </c>
      <c r="I174">
        <v>2</v>
      </c>
    </row>
    <row r="175" spans="1:9" x14ac:dyDescent="0.3">
      <c r="A175" s="12" t="s">
        <v>8219</v>
      </c>
      <c r="B175">
        <v>131</v>
      </c>
      <c r="H175" t="s">
        <v>8221</v>
      </c>
      <c r="I175">
        <v>68</v>
      </c>
    </row>
    <row r="176" spans="1:9" x14ac:dyDescent="0.3">
      <c r="A176" s="12" t="s">
        <v>8219</v>
      </c>
      <c r="B176">
        <v>50</v>
      </c>
      <c r="H176" t="s">
        <v>8221</v>
      </c>
      <c r="I176">
        <v>3</v>
      </c>
    </row>
    <row r="177" spans="1:9" x14ac:dyDescent="0.3">
      <c r="A177" s="12" t="s">
        <v>8219</v>
      </c>
      <c r="B177">
        <v>665</v>
      </c>
      <c r="H177" t="s">
        <v>8221</v>
      </c>
      <c r="I177">
        <v>34</v>
      </c>
    </row>
    <row r="178" spans="1:9" x14ac:dyDescent="0.3">
      <c r="A178" s="12" t="s">
        <v>8219</v>
      </c>
      <c r="B178">
        <v>129</v>
      </c>
      <c r="H178" t="s">
        <v>8221</v>
      </c>
      <c r="I178">
        <v>0</v>
      </c>
    </row>
    <row r="179" spans="1:9" x14ac:dyDescent="0.3">
      <c r="A179" s="12" t="s">
        <v>8219</v>
      </c>
      <c r="B179">
        <v>142</v>
      </c>
      <c r="H179" t="s">
        <v>8221</v>
      </c>
      <c r="I179">
        <v>3</v>
      </c>
    </row>
    <row r="180" spans="1:9" x14ac:dyDescent="0.3">
      <c r="A180" s="12" t="s">
        <v>8219</v>
      </c>
      <c r="B180">
        <v>2436</v>
      </c>
      <c r="H180" t="s">
        <v>8221</v>
      </c>
      <c r="I180">
        <v>0</v>
      </c>
    </row>
    <row r="181" spans="1:9" x14ac:dyDescent="0.3">
      <c r="A181" s="12" t="s">
        <v>8219</v>
      </c>
      <c r="B181">
        <v>244</v>
      </c>
      <c r="H181" t="s">
        <v>8221</v>
      </c>
      <c r="I181">
        <v>70</v>
      </c>
    </row>
    <row r="182" spans="1:9" x14ac:dyDescent="0.3">
      <c r="A182" s="12" t="s">
        <v>8219</v>
      </c>
      <c r="B182">
        <v>298</v>
      </c>
      <c r="H182" t="s">
        <v>8221</v>
      </c>
      <c r="I182">
        <v>1</v>
      </c>
    </row>
    <row r="183" spans="1:9" x14ac:dyDescent="0.3">
      <c r="A183" s="12" t="s">
        <v>8219</v>
      </c>
      <c r="B183">
        <v>251</v>
      </c>
      <c r="H183" t="s">
        <v>8221</v>
      </c>
      <c r="I183">
        <v>1</v>
      </c>
    </row>
    <row r="184" spans="1:9" x14ac:dyDescent="0.3">
      <c r="A184" s="12" t="s">
        <v>8219</v>
      </c>
      <c r="B184">
        <v>108</v>
      </c>
      <c r="H184" t="s">
        <v>8221</v>
      </c>
      <c r="I184">
        <v>1</v>
      </c>
    </row>
    <row r="185" spans="1:9" x14ac:dyDescent="0.3">
      <c r="A185" s="12" t="s">
        <v>8219</v>
      </c>
      <c r="B185">
        <v>82</v>
      </c>
      <c r="H185" t="s">
        <v>8221</v>
      </c>
      <c r="I185">
        <v>2</v>
      </c>
    </row>
    <row r="186" spans="1:9" x14ac:dyDescent="0.3">
      <c r="A186" s="12" t="s">
        <v>8219</v>
      </c>
      <c r="B186">
        <v>74</v>
      </c>
      <c r="H186" t="s">
        <v>8221</v>
      </c>
      <c r="I186">
        <v>2</v>
      </c>
    </row>
    <row r="187" spans="1:9" x14ac:dyDescent="0.3">
      <c r="A187" s="12" t="s">
        <v>8219</v>
      </c>
      <c r="B187">
        <v>189</v>
      </c>
      <c r="H187" t="s">
        <v>8221</v>
      </c>
      <c r="I187">
        <v>34</v>
      </c>
    </row>
    <row r="188" spans="1:9" x14ac:dyDescent="0.3">
      <c r="A188" s="12" t="s">
        <v>8219</v>
      </c>
      <c r="B188">
        <v>80</v>
      </c>
      <c r="H188" t="s">
        <v>8221</v>
      </c>
      <c r="I188">
        <v>2</v>
      </c>
    </row>
    <row r="189" spans="1:9" x14ac:dyDescent="0.3">
      <c r="A189" s="12" t="s">
        <v>8219</v>
      </c>
      <c r="B189">
        <v>576</v>
      </c>
      <c r="H189" t="s">
        <v>8221</v>
      </c>
      <c r="I189">
        <v>0</v>
      </c>
    </row>
    <row r="190" spans="1:9" x14ac:dyDescent="0.3">
      <c r="A190" s="12" t="s">
        <v>8219</v>
      </c>
      <c r="B190">
        <v>202</v>
      </c>
      <c r="H190" t="s">
        <v>8221</v>
      </c>
      <c r="I190">
        <v>1</v>
      </c>
    </row>
    <row r="191" spans="1:9" x14ac:dyDescent="0.3">
      <c r="A191" s="12" t="s">
        <v>8219</v>
      </c>
      <c r="B191">
        <v>238</v>
      </c>
      <c r="H191" t="s">
        <v>8221</v>
      </c>
      <c r="I191">
        <v>8</v>
      </c>
    </row>
    <row r="192" spans="1:9" x14ac:dyDescent="0.3">
      <c r="A192" s="12" t="s">
        <v>8219</v>
      </c>
      <c r="B192">
        <v>36</v>
      </c>
      <c r="H192" t="s">
        <v>8221</v>
      </c>
      <c r="I192">
        <v>4</v>
      </c>
    </row>
    <row r="193" spans="1:9" x14ac:dyDescent="0.3">
      <c r="A193" s="12" t="s">
        <v>8219</v>
      </c>
      <c r="B193">
        <v>150</v>
      </c>
      <c r="H193" t="s">
        <v>8221</v>
      </c>
      <c r="I193">
        <v>28</v>
      </c>
    </row>
    <row r="194" spans="1:9" x14ac:dyDescent="0.3">
      <c r="A194" s="12" t="s">
        <v>8219</v>
      </c>
      <c r="B194">
        <v>146</v>
      </c>
      <c r="H194" t="s">
        <v>8221</v>
      </c>
      <c r="I194">
        <v>0</v>
      </c>
    </row>
    <row r="195" spans="1:9" x14ac:dyDescent="0.3">
      <c r="A195" s="12" t="s">
        <v>8219</v>
      </c>
      <c r="B195">
        <v>222</v>
      </c>
      <c r="H195" t="s">
        <v>8221</v>
      </c>
      <c r="I195">
        <v>6</v>
      </c>
    </row>
    <row r="196" spans="1:9" x14ac:dyDescent="0.3">
      <c r="A196" s="12" t="s">
        <v>8219</v>
      </c>
      <c r="B196">
        <v>120</v>
      </c>
      <c r="H196" t="s">
        <v>8221</v>
      </c>
      <c r="I196">
        <v>22</v>
      </c>
    </row>
    <row r="197" spans="1:9" x14ac:dyDescent="0.3">
      <c r="A197" s="12" t="s">
        <v>8219</v>
      </c>
      <c r="B197">
        <v>126</v>
      </c>
      <c r="H197" t="s">
        <v>8221</v>
      </c>
      <c r="I197">
        <v>0</v>
      </c>
    </row>
    <row r="198" spans="1:9" x14ac:dyDescent="0.3">
      <c r="A198" s="12" t="s">
        <v>8219</v>
      </c>
      <c r="B198">
        <v>158</v>
      </c>
      <c r="H198" t="s">
        <v>8221</v>
      </c>
      <c r="I198">
        <v>1</v>
      </c>
    </row>
    <row r="199" spans="1:9" x14ac:dyDescent="0.3">
      <c r="A199" s="12" t="s">
        <v>8219</v>
      </c>
      <c r="B199">
        <v>316</v>
      </c>
      <c r="H199" t="s">
        <v>8221</v>
      </c>
      <c r="I199">
        <v>20</v>
      </c>
    </row>
    <row r="200" spans="1:9" x14ac:dyDescent="0.3">
      <c r="A200" s="12" t="s">
        <v>8219</v>
      </c>
      <c r="B200">
        <v>284</v>
      </c>
      <c r="H200" t="s">
        <v>8221</v>
      </c>
      <c r="I200">
        <v>0</v>
      </c>
    </row>
    <row r="201" spans="1:9" x14ac:dyDescent="0.3">
      <c r="A201" s="12" t="s">
        <v>8219</v>
      </c>
      <c r="B201">
        <v>51</v>
      </c>
      <c r="H201" t="s">
        <v>8221</v>
      </c>
      <c r="I201">
        <v>1</v>
      </c>
    </row>
    <row r="202" spans="1:9" x14ac:dyDescent="0.3">
      <c r="A202" s="12" t="s">
        <v>8219</v>
      </c>
      <c r="B202">
        <v>158</v>
      </c>
      <c r="H202" t="s">
        <v>8221</v>
      </c>
      <c r="I202">
        <v>3</v>
      </c>
    </row>
    <row r="203" spans="1:9" x14ac:dyDescent="0.3">
      <c r="A203" s="12" t="s">
        <v>8219</v>
      </c>
      <c r="B203">
        <v>337</v>
      </c>
      <c r="H203" t="s">
        <v>8221</v>
      </c>
      <c r="I203">
        <v>2</v>
      </c>
    </row>
    <row r="204" spans="1:9" x14ac:dyDescent="0.3">
      <c r="A204" s="12" t="s">
        <v>8219</v>
      </c>
      <c r="B204">
        <v>186</v>
      </c>
      <c r="H204" t="s">
        <v>8221</v>
      </c>
      <c r="I204">
        <v>0</v>
      </c>
    </row>
    <row r="205" spans="1:9" x14ac:dyDescent="0.3">
      <c r="A205" s="12" t="s">
        <v>8219</v>
      </c>
      <c r="B205">
        <v>58</v>
      </c>
      <c r="H205" t="s">
        <v>8221</v>
      </c>
      <c r="I205">
        <v>2</v>
      </c>
    </row>
    <row r="206" spans="1:9" x14ac:dyDescent="0.3">
      <c r="A206" s="12" t="s">
        <v>8219</v>
      </c>
      <c r="B206">
        <v>82</v>
      </c>
      <c r="H206" t="s">
        <v>8221</v>
      </c>
      <c r="I206">
        <v>1</v>
      </c>
    </row>
    <row r="207" spans="1:9" x14ac:dyDescent="0.3">
      <c r="A207" s="12" t="s">
        <v>8219</v>
      </c>
      <c r="B207">
        <v>736</v>
      </c>
      <c r="H207" t="s">
        <v>8221</v>
      </c>
      <c r="I207">
        <v>0</v>
      </c>
    </row>
    <row r="208" spans="1:9" x14ac:dyDescent="0.3">
      <c r="A208" s="12" t="s">
        <v>8219</v>
      </c>
      <c r="B208">
        <v>1151</v>
      </c>
      <c r="H208" t="s">
        <v>8221</v>
      </c>
      <c r="I208">
        <v>1</v>
      </c>
    </row>
    <row r="209" spans="1:9" x14ac:dyDescent="0.3">
      <c r="A209" s="12" t="s">
        <v>8219</v>
      </c>
      <c r="B209">
        <v>34</v>
      </c>
      <c r="H209" t="s">
        <v>8221</v>
      </c>
      <c r="I209">
        <v>0</v>
      </c>
    </row>
    <row r="210" spans="1:9" x14ac:dyDescent="0.3">
      <c r="A210" s="12" t="s">
        <v>8219</v>
      </c>
      <c r="B210">
        <v>498</v>
      </c>
      <c r="H210" t="s">
        <v>8221</v>
      </c>
      <c r="I210">
        <v>5</v>
      </c>
    </row>
    <row r="211" spans="1:9" x14ac:dyDescent="0.3">
      <c r="A211" s="12" t="s">
        <v>8219</v>
      </c>
      <c r="B211">
        <v>167</v>
      </c>
      <c r="H211" t="s">
        <v>8221</v>
      </c>
      <c r="I211">
        <v>1</v>
      </c>
    </row>
    <row r="212" spans="1:9" x14ac:dyDescent="0.3">
      <c r="A212" s="12" t="s">
        <v>8219</v>
      </c>
      <c r="B212">
        <v>340</v>
      </c>
      <c r="H212" t="s">
        <v>8221</v>
      </c>
      <c r="I212">
        <v>1</v>
      </c>
    </row>
    <row r="213" spans="1:9" x14ac:dyDescent="0.3">
      <c r="A213" s="12" t="s">
        <v>8219</v>
      </c>
      <c r="B213">
        <v>438</v>
      </c>
      <c r="H213" t="s">
        <v>8221</v>
      </c>
      <c r="I213">
        <v>2</v>
      </c>
    </row>
    <row r="214" spans="1:9" x14ac:dyDescent="0.3">
      <c r="A214" s="12" t="s">
        <v>8219</v>
      </c>
      <c r="B214">
        <v>555</v>
      </c>
      <c r="H214" t="s">
        <v>8221</v>
      </c>
      <c r="I214">
        <v>0</v>
      </c>
    </row>
    <row r="215" spans="1:9" x14ac:dyDescent="0.3">
      <c r="A215" s="12" t="s">
        <v>8219</v>
      </c>
      <c r="B215">
        <v>266</v>
      </c>
      <c r="H215" t="s">
        <v>8221</v>
      </c>
      <c r="I215">
        <v>9</v>
      </c>
    </row>
    <row r="216" spans="1:9" x14ac:dyDescent="0.3">
      <c r="A216" s="12" t="s">
        <v>8219</v>
      </c>
      <c r="B216">
        <v>69</v>
      </c>
      <c r="H216" t="s">
        <v>8221</v>
      </c>
      <c r="I216">
        <v>4</v>
      </c>
    </row>
    <row r="217" spans="1:9" x14ac:dyDescent="0.3">
      <c r="A217" s="12" t="s">
        <v>8219</v>
      </c>
      <c r="B217">
        <v>80</v>
      </c>
      <c r="H217" t="s">
        <v>8221</v>
      </c>
      <c r="I217">
        <v>4</v>
      </c>
    </row>
    <row r="218" spans="1:9" x14ac:dyDescent="0.3">
      <c r="A218" s="12" t="s">
        <v>8219</v>
      </c>
      <c r="B218">
        <v>493</v>
      </c>
      <c r="H218" t="s">
        <v>8221</v>
      </c>
      <c r="I218">
        <v>1</v>
      </c>
    </row>
    <row r="219" spans="1:9" x14ac:dyDescent="0.3">
      <c r="A219" s="12" t="s">
        <v>8219</v>
      </c>
      <c r="B219">
        <v>31</v>
      </c>
      <c r="H219" t="s">
        <v>8221</v>
      </c>
      <c r="I219">
        <v>1</v>
      </c>
    </row>
    <row r="220" spans="1:9" x14ac:dyDescent="0.3">
      <c r="A220" s="12" t="s">
        <v>8219</v>
      </c>
      <c r="B220">
        <v>236</v>
      </c>
      <c r="H220" t="s">
        <v>8221</v>
      </c>
      <c r="I220">
        <v>7</v>
      </c>
    </row>
    <row r="221" spans="1:9" x14ac:dyDescent="0.3">
      <c r="A221" s="12" t="s">
        <v>8219</v>
      </c>
      <c r="B221">
        <v>89</v>
      </c>
      <c r="H221" t="s">
        <v>8221</v>
      </c>
      <c r="I221">
        <v>5</v>
      </c>
    </row>
    <row r="222" spans="1:9" x14ac:dyDescent="0.3">
      <c r="A222" s="12" t="s">
        <v>8219</v>
      </c>
      <c r="B222">
        <v>299</v>
      </c>
      <c r="H222" t="s">
        <v>8221</v>
      </c>
      <c r="I222">
        <v>1</v>
      </c>
    </row>
    <row r="223" spans="1:9" x14ac:dyDescent="0.3">
      <c r="A223" s="12" t="s">
        <v>8219</v>
      </c>
      <c r="B223">
        <v>55</v>
      </c>
      <c r="H223" t="s">
        <v>8221</v>
      </c>
      <c r="I223">
        <v>0</v>
      </c>
    </row>
    <row r="224" spans="1:9" x14ac:dyDescent="0.3">
      <c r="A224" s="12" t="s">
        <v>8219</v>
      </c>
      <c r="B224">
        <v>325</v>
      </c>
      <c r="H224" t="s">
        <v>8221</v>
      </c>
      <c r="I224">
        <v>0</v>
      </c>
    </row>
    <row r="225" spans="1:9" x14ac:dyDescent="0.3">
      <c r="A225" s="12" t="s">
        <v>8219</v>
      </c>
      <c r="B225">
        <v>524</v>
      </c>
      <c r="H225" t="s">
        <v>8221</v>
      </c>
      <c r="I225">
        <v>1</v>
      </c>
    </row>
    <row r="226" spans="1:9" x14ac:dyDescent="0.3">
      <c r="A226" s="12" t="s">
        <v>8219</v>
      </c>
      <c r="B226">
        <v>285</v>
      </c>
      <c r="H226" t="s">
        <v>8221</v>
      </c>
      <c r="I226">
        <v>2</v>
      </c>
    </row>
    <row r="227" spans="1:9" x14ac:dyDescent="0.3">
      <c r="A227" s="12" t="s">
        <v>8219</v>
      </c>
      <c r="B227">
        <v>179</v>
      </c>
      <c r="H227" t="s">
        <v>8221</v>
      </c>
      <c r="I227">
        <v>0</v>
      </c>
    </row>
    <row r="228" spans="1:9" x14ac:dyDescent="0.3">
      <c r="A228" s="12" t="s">
        <v>8219</v>
      </c>
      <c r="B228">
        <v>188</v>
      </c>
      <c r="H228" t="s">
        <v>8221</v>
      </c>
      <c r="I228">
        <v>4</v>
      </c>
    </row>
    <row r="229" spans="1:9" x14ac:dyDescent="0.3">
      <c r="A229" s="12" t="s">
        <v>8219</v>
      </c>
      <c r="B229">
        <v>379</v>
      </c>
      <c r="H229" t="s">
        <v>8221</v>
      </c>
      <c r="I229">
        <v>7</v>
      </c>
    </row>
    <row r="230" spans="1:9" x14ac:dyDescent="0.3">
      <c r="A230" s="12" t="s">
        <v>8219</v>
      </c>
      <c r="B230">
        <v>119</v>
      </c>
      <c r="H230" t="s">
        <v>8221</v>
      </c>
      <c r="I230">
        <v>2</v>
      </c>
    </row>
    <row r="231" spans="1:9" x14ac:dyDescent="0.3">
      <c r="A231" s="12" t="s">
        <v>8219</v>
      </c>
      <c r="B231">
        <v>167</v>
      </c>
      <c r="H231" t="s">
        <v>8221</v>
      </c>
      <c r="I231">
        <v>1</v>
      </c>
    </row>
    <row r="232" spans="1:9" x14ac:dyDescent="0.3">
      <c r="A232" s="12" t="s">
        <v>8219</v>
      </c>
      <c r="B232">
        <v>221</v>
      </c>
      <c r="H232" t="s">
        <v>8221</v>
      </c>
      <c r="I232">
        <v>9</v>
      </c>
    </row>
    <row r="233" spans="1:9" x14ac:dyDescent="0.3">
      <c r="A233" s="12" t="s">
        <v>8219</v>
      </c>
      <c r="B233">
        <v>964</v>
      </c>
      <c r="H233" t="s">
        <v>8221</v>
      </c>
      <c r="I233">
        <v>2</v>
      </c>
    </row>
    <row r="234" spans="1:9" x14ac:dyDescent="0.3">
      <c r="A234" s="12" t="s">
        <v>8219</v>
      </c>
      <c r="B234">
        <v>286</v>
      </c>
      <c r="H234" t="s">
        <v>8221</v>
      </c>
      <c r="I234">
        <v>1</v>
      </c>
    </row>
    <row r="235" spans="1:9" x14ac:dyDescent="0.3">
      <c r="A235" s="12" t="s">
        <v>8219</v>
      </c>
      <c r="B235">
        <v>613</v>
      </c>
      <c r="H235" t="s">
        <v>8221</v>
      </c>
      <c r="I235">
        <v>7</v>
      </c>
    </row>
    <row r="236" spans="1:9" x14ac:dyDescent="0.3">
      <c r="A236" s="12" t="s">
        <v>8219</v>
      </c>
      <c r="B236">
        <v>29</v>
      </c>
      <c r="H236" t="s">
        <v>8221</v>
      </c>
      <c r="I236">
        <v>2</v>
      </c>
    </row>
    <row r="237" spans="1:9" x14ac:dyDescent="0.3">
      <c r="A237" s="12" t="s">
        <v>8219</v>
      </c>
      <c r="B237">
        <v>165</v>
      </c>
      <c r="H237" t="s">
        <v>8221</v>
      </c>
      <c r="I237">
        <v>8</v>
      </c>
    </row>
    <row r="238" spans="1:9" x14ac:dyDescent="0.3">
      <c r="A238" s="12" t="s">
        <v>8219</v>
      </c>
      <c r="B238">
        <v>97</v>
      </c>
      <c r="H238" t="s">
        <v>8221</v>
      </c>
      <c r="I238">
        <v>2</v>
      </c>
    </row>
    <row r="239" spans="1:9" x14ac:dyDescent="0.3">
      <c r="A239" s="12" t="s">
        <v>8219</v>
      </c>
      <c r="B239">
        <v>303</v>
      </c>
      <c r="H239" t="s">
        <v>8221</v>
      </c>
      <c r="I239">
        <v>2</v>
      </c>
    </row>
    <row r="240" spans="1:9" x14ac:dyDescent="0.3">
      <c r="A240" s="12" t="s">
        <v>8219</v>
      </c>
      <c r="B240">
        <v>267</v>
      </c>
      <c r="H240" t="s">
        <v>8221</v>
      </c>
      <c r="I240">
        <v>7</v>
      </c>
    </row>
    <row r="241" spans="1:9" x14ac:dyDescent="0.3">
      <c r="A241" s="12" t="s">
        <v>8219</v>
      </c>
      <c r="B241">
        <v>302</v>
      </c>
      <c r="H241" t="s">
        <v>8221</v>
      </c>
      <c r="I241">
        <v>2</v>
      </c>
    </row>
    <row r="242" spans="1:9" x14ac:dyDescent="0.3">
      <c r="A242" s="12" t="s">
        <v>8219</v>
      </c>
      <c r="B242">
        <v>87</v>
      </c>
      <c r="H242" t="s">
        <v>8221</v>
      </c>
      <c r="I242">
        <v>18</v>
      </c>
    </row>
    <row r="243" spans="1:9" x14ac:dyDescent="0.3">
      <c r="A243" s="12" t="s">
        <v>8219</v>
      </c>
      <c r="B243">
        <v>354</v>
      </c>
      <c r="H243" t="s">
        <v>8221</v>
      </c>
      <c r="I243">
        <v>9</v>
      </c>
    </row>
    <row r="244" spans="1:9" x14ac:dyDescent="0.3">
      <c r="A244" s="12" t="s">
        <v>8219</v>
      </c>
      <c r="B244">
        <v>86</v>
      </c>
      <c r="H244" t="s">
        <v>8221</v>
      </c>
      <c r="I244">
        <v>4</v>
      </c>
    </row>
    <row r="245" spans="1:9" x14ac:dyDescent="0.3">
      <c r="A245" s="12" t="s">
        <v>8219</v>
      </c>
      <c r="B245">
        <v>26</v>
      </c>
      <c r="H245" t="s">
        <v>8221</v>
      </c>
      <c r="I245">
        <v>7</v>
      </c>
    </row>
    <row r="246" spans="1:9" x14ac:dyDescent="0.3">
      <c r="A246" s="12" t="s">
        <v>8219</v>
      </c>
      <c r="B246">
        <v>113</v>
      </c>
      <c r="H246" t="s">
        <v>8221</v>
      </c>
      <c r="I246">
        <v>29</v>
      </c>
    </row>
    <row r="247" spans="1:9" x14ac:dyDescent="0.3">
      <c r="A247" s="12" t="s">
        <v>8219</v>
      </c>
      <c r="B247">
        <v>65</v>
      </c>
      <c r="H247" t="s">
        <v>8221</v>
      </c>
      <c r="I247">
        <v>12</v>
      </c>
    </row>
    <row r="248" spans="1:9" x14ac:dyDescent="0.3">
      <c r="A248" s="12" t="s">
        <v>8219</v>
      </c>
      <c r="B248">
        <v>134</v>
      </c>
      <c r="H248" t="s">
        <v>8221</v>
      </c>
      <c r="I248">
        <v>4</v>
      </c>
    </row>
    <row r="249" spans="1:9" x14ac:dyDescent="0.3">
      <c r="A249" s="12" t="s">
        <v>8219</v>
      </c>
      <c r="B249">
        <v>119</v>
      </c>
      <c r="H249" t="s">
        <v>8221</v>
      </c>
      <c r="I249">
        <v>28</v>
      </c>
    </row>
    <row r="250" spans="1:9" x14ac:dyDescent="0.3">
      <c r="A250" s="12" t="s">
        <v>8219</v>
      </c>
      <c r="B250">
        <v>159</v>
      </c>
      <c r="H250" t="s">
        <v>8221</v>
      </c>
      <c r="I250">
        <v>25</v>
      </c>
    </row>
    <row r="251" spans="1:9" x14ac:dyDescent="0.3">
      <c r="A251" s="12" t="s">
        <v>8219</v>
      </c>
      <c r="B251">
        <v>167</v>
      </c>
      <c r="H251" t="s">
        <v>8221</v>
      </c>
      <c r="I251">
        <v>28</v>
      </c>
    </row>
    <row r="252" spans="1:9" x14ac:dyDescent="0.3">
      <c r="A252" s="12" t="s">
        <v>8219</v>
      </c>
      <c r="B252">
        <v>43</v>
      </c>
      <c r="H252" t="s">
        <v>8221</v>
      </c>
      <c r="I252">
        <v>310</v>
      </c>
    </row>
    <row r="253" spans="1:9" x14ac:dyDescent="0.3">
      <c r="A253" s="12" t="s">
        <v>8219</v>
      </c>
      <c r="B253">
        <v>1062</v>
      </c>
      <c r="H253" t="s">
        <v>8221</v>
      </c>
      <c r="I253">
        <v>15</v>
      </c>
    </row>
    <row r="254" spans="1:9" x14ac:dyDescent="0.3">
      <c r="A254" s="12" t="s">
        <v>8219</v>
      </c>
      <c r="B254">
        <v>9</v>
      </c>
      <c r="H254" t="s">
        <v>8221</v>
      </c>
      <c r="I254">
        <v>215</v>
      </c>
    </row>
    <row r="255" spans="1:9" x14ac:dyDescent="0.3">
      <c r="A255" s="12" t="s">
        <v>8219</v>
      </c>
      <c r="B255">
        <v>89</v>
      </c>
      <c r="H255" t="s">
        <v>8221</v>
      </c>
      <c r="I255">
        <v>3</v>
      </c>
    </row>
    <row r="256" spans="1:9" x14ac:dyDescent="0.3">
      <c r="A256" s="12" t="s">
        <v>8219</v>
      </c>
      <c r="B256">
        <v>174</v>
      </c>
      <c r="H256" t="s">
        <v>8221</v>
      </c>
      <c r="I256">
        <v>2</v>
      </c>
    </row>
    <row r="257" spans="1:9" x14ac:dyDescent="0.3">
      <c r="A257" s="12" t="s">
        <v>8219</v>
      </c>
      <c r="B257">
        <v>14</v>
      </c>
      <c r="H257" t="s">
        <v>8221</v>
      </c>
      <c r="I257">
        <v>26</v>
      </c>
    </row>
    <row r="258" spans="1:9" x14ac:dyDescent="0.3">
      <c r="A258" s="12" t="s">
        <v>8219</v>
      </c>
      <c r="B258">
        <v>48</v>
      </c>
      <c r="H258" t="s">
        <v>8221</v>
      </c>
      <c r="I258">
        <v>24</v>
      </c>
    </row>
    <row r="259" spans="1:9" x14ac:dyDescent="0.3">
      <c r="A259" s="12" t="s">
        <v>8219</v>
      </c>
      <c r="B259">
        <v>133</v>
      </c>
      <c r="H259" t="s">
        <v>8221</v>
      </c>
      <c r="I259">
        <v>96</v>
      </c>
    </row>
    <row r="260" spans="1:9" x14ac:dyDescent="0.3">
      <c r="A260" s="12" t="s">
        <v>8219</v>
      </c>
      <c r="B260">
        <v>83</v>
      </c>
      <c r="H260" t="s">
        <v>8221</v>
      </c>
      <c r="I260">
        <v>17</v>
      </c>
    </row>
    <row r="261" spans="1:9" x14ac:dyDescent="0.3">
      <c r="A261" s="12" t="s">
        <v>8219</v>
      </c>
      <c r="B261">
        <v>149</v>
      </c>
      <c r="H261" t="s">
        <v>8221</v>
      </c>
      <c r="I261">
        <v>94</v>
      </c>
    </row>
    <row r="262" spans="1:9" x14ac:dyDescent="0.3">
      <c r="A262" s="12" t="s">
        <v>8219</v>
      </c>
      <c r="B262">
        <v>49</v>
      </c>
      <c r="H262" t="s">
        <v>8221</v>
      </c>
      <c r="I262">
        <v>129</v>
      </c>
    </row>
    <row r="263" spans="1:9" x14ac:dyDescent="0.3">
      <c r="A263" s="12" t="s">
        <v>8219</v>
      </c>
      <c r="B263">
        <v>251</v>
      </c>
      <c r="H263" t="s">
        <v>8221</v>
      </c>
      <c r="I263">
        <v>1</v>
      </c>
    </row>
    <row r="264" spans="1:9" x14ac:dyDescent="0.3">
      <c r="A264" s="12" t="s">
        <v>8219</v>
      </c>
      <c r="B264">
        <v>22</v>
      </c>
      <c r="H264" t="s">
        <v>8221</v>
      </c>
      <c r="I264">
        <v>4</v>
      </c>
    </row>
    <row r="265" spans="1:9" x14ac:dyDescent="0.3">
      <c r="A265" s="12" t="s">
        <v>8219</v>
      </c>
      <c r="B265">
        <v>48</v>
      </c>
      <c r="H265" t="s">
        <v>8221</v>
      </c>
      <c r="I265">
        <v>3</v>
      </c>
    </row>
    <row r="266" spans="1:9" x14ac:dyDescent="0.3">
      <c r="A266" s="12" t="s">
        <v>8219</v>
      </c>
      <c r="B266">
        <v>383</v>
      </c>
      <c r="H266" t="s">
        <v>8221</v>
      </c>
      <c r="I266">
        <v>135</v>
      </c>
    </row>
    <row r="267" spans="1:9" x14ac:dyDescent="0.3">
      <c r="A267" s="12" t="s">
        <v>8219</v>
      </c>
      <c r="B267">
        <v>237</v>
      </c>
      <c r="H267" t="s">
        <v>8221</v>
      </c>
      <c r="I267">
        <v>10</v>
      </c>
    </row>
    <row r="268" spans="1:9" x14ac:dyDescent="0.3">
      <c r="A268" s="12" t="s">
        <v>8219</v>
      </c>
      <c r="B268">
        <v>13</v>
      </c>
      <c r="H268" t="s">
        <v>8221</v>
      </c>
      <c r="I268">
        <v>0</v>
      </c>
    </row>
    <row r="269" spans="1:9" x14ac:dyDescent="0.3">
      <c r="A269" s="12" t="s">
        <v>8219</v>
      </c>
      <c r="B269">
        <v>562</v>
      </c>
      <c r="H269" t="s">
        <v>8221</v>
      </c>
      <c r="I269">
        <v>6</v>
      </c>
    </row>
    <row r="270" spans="1:9" x14ac:dyDescent="0.3">
      <c r="A270" s="12" t="s">
        <v>8219</v>
      </c>
      <c r="B270">
        <v>71</v>
      </c>
      <c r="H270" t="s">
        <v>8221</v>
      </c>
      <c r="I270">
        <v>36</v>
      </c>
    </row>
    <row r="271" spans="1:9" x14ac:dyDescent="0.3">
      <c r="A271" s="12" t="s">
        <v>8219</v>
      </c>
      <c r="B271">
        <v>1510</v>
      </c>
      <c r="H271" t="s">
        <v>8221</v>
      </c>
      <c r="I271">
        <v>336</v>
      </c>
    </row>
    <row r="272" spans="1:9" x14ac:dyDescent="0.3">
      <c r="A272" s="12" t="s">
        <v>8219</v>
      </c>
      <c r="B272">
        <v>14</v>
      </c>
      <c r="H272" t="s">
        <v>8221</v>
      </c>
      <c r="I272">
        <v>34</v>
      </c>
    </row>
    <row r="273" spans="1:9" x14ac:dyDescent="0.3">
      <c r="A273" s="12" t="s">
        <v>8219</v>
      </c>
      <c r="B273">
        <v>193</v>
      </c>
      <c r="H273" t="s">
        <v>8221</v>
      </c>
      <c r="I273">
        <v>10</v>
      </c>
    </row>
    <row r="274" spans="1:9" x14ac:dyDescent="0.3">
      <c r="A274" s="12" t="s">
        <v>8219</v>
      </c>
      <c r="B274">
        <v>206</v>
      </c>
      <c r="H274" t="s">
        <v>8221</v>
      </c>
      <c r="I274">
        <v>201</v>
      </c>
    </row>
    <row r="275" spans="1:9" x14ac:dyDescent="0.3">
      <c r="A275" s="12" t="s">
        <v>8219</v>
      </c>
      <c r="B275">
        <v>351</v>
      </c>
      <c r="H275" t="s">
        <v>8221</v>
      </c>
      <c r="I275">
        <v>296</v>
      </c>
    </row>
    <row r="276" spans="1:9" x14ac:dyDescent="0.3">
      <c r="A276" s="12" t="s">
        <v>8219</v>
      </c>
      <c r="B276">
        <v>50</v>
      </c>
      <c r="H276" t="s">
        <v>8221</v>
      </c>
      <c r="I276">
        <v>7</v>
      </c>
    </row>
    <row r="277" spans="1:9" x14ac:dyDescent="0.3">
      <c r="A277" s="12" t="s">
        <v>8219</v>
      </c>
      <c r="B277">
        <v>184</v>
      </c>
      <c r="H277" t="s">
        <v>8221</v>
      </c>
      <c r="I277">
        <v>7</v>
      </c>
    </row>
    <row r="278" spans="1:9" x14ac:dyDescent="0.3">
      <c r="A278" s="12" t="s">
        <v>8219</v>
      </c>
      <c r="B278">
        <v>196</v>
      </c>
      <c r="H278" t="s">
        <v>8221</v>
      </c>
      <c r="I278">
        <v>1</v>
      </c>
    </row>
    <row r="279" spans="1:9" x14ac:dyDescent="0.3">
      <c r="A279" s="12" t="s">
        <v>8219</v>
      </c>
      <c r="B279">
        <v>229</v>
      </c>
      <c r="H279" t="s">
        <v>8221</v>
      </c>
      <c r="I279">
        <v>114</v>
      </c>
    </row>
    <row r="280" spans="1:9" x14ac:dyDescent="0.3">
      <c r="A280" s="12" t="s">
        <v>8219</v>
      </c>
      <c r="B280">
        <v>67</v>
      </c>
      <c r="H280" t="s">
        <v>8221</v>
      </c>
      <c r="I280">
        <v>29</v>
      </c>
    </row>
    <row r="281" spans="1:9" x14ac:dyDescent="0.3">
      <c r="A281" s="12" t="s">
        <v>8219</v>
      </c>
      <c r="B281">
        <v>95</v>
      </c>
      <c r="H281" t="s">
        <v>8221</v>
      </c>
      <c r="I281">
        <v>890</v>
      </c>
    </row>
    <row r="282" spans="1:9" x14ac:dyDescent="0.3">
      <c r="A282" s="12" t="s">
        <v>8219</v>
      </c>
      <c r="B282">
        <v>62</v>
      </c>
      <c r="H282" t="s">
        <v>8221</v>
      </c>
      <c r="I282">
        <v>31</v>
      </c>
    </row>
    <row r="283" spans="1:9" x14ac:dyDescent="0.3">
      <c r="A283" s="12" t="s">
        <v>8219</v>
      </c>
      <c r="B283">
        <v>73</v>
      </c>
      <c r="H283" t="s">
        <v>8221</v>
      </c>
      <c r="I283">
        <v>21</v>
      </c>
    </row>
    <row r="284" spans="1:9" x14ac:dyDescent="0.3">
      <c r="A284" s="12" t="s">
        <v>8219</v>
      </c>
      <c r="B284">
        <v>43</v>
      </c>
      <c r="H284" t="s">
        <v>8221</v>
      </c>
      <c r="I284">
        <v>37</v>
      </c>
    </row>
    <row r="285" spans="1:9" x14ac:dyDescent="0.3">
      <c r="A285" s="12" t="s">
        <v>8219</v>
      </c>
      <c r="B285">
        <v>70</v>
      </c>
      <c r="H285" t="s">
        <v>8221</v>
      </c>
      <c r="I285">
        <v>7</v>
      </c>
    </row>
    <row r="286" spans="1:9" x14ac:dyDescent="0.3">
      <c r="A286" s="12" t="s">
        <v>8219</v>
      </c>
      <c r="B286">
        <v>271</v>
      </c>
      <c r="H286" t="s">
        <v>8221</v>
      </c>
      <c r="I286">
        <v>4</v>
      </c>
    </row>
    <row r="287" spans="1:9" x14ac:dyDescent="0.3">
      <c r="A287" s="12" t="s">
        <v>8219</v>
      </c>
      <c r="B287">
        <v>55</v>
      </c>
      <c r="H287" t="s">
        <v>8221</v>
      </c>
      <c r="I287">
        <v>5</v>
      </c>
    </row>
    <row r="288" spans="1:9" x14ac:dyDescent="0.3">
      <c r="A288" s="12" t="s">
        <v>8219</v>
      </c>
      <c r="B288">
        <v>35</v>
      </c>
      <c r="H288" t="s">
        <v>8221</v>
      </c>
      <c r="I288">
        <v>0</v>
      </c>
    </row>
    <row r="289" spans="1:9" x14ac:dyDescent="0.3">
      <c r="A289" s="12" t="s">
        <v>8219</v>
      </c>
      <c r="B289">
        <v>22</v>
      </c>
      <c r="H289" t="s">
        <v>8221</v>
      </c>
      <c r="I289">
        <v>456</v>
      </c>
    </row>
    <row r="290" spans="1:9" x14ac:dyDescent="0.3">
      <c r="A290" s="12" t="s">
        <v>8219</v>
      </c>
      <c r="B290">
        <v>38</v>
      </c>
      <c r="H290" t="s">
        <v>8221</v>
      </c>
      <c r="I290">
        <v>369</v>
      </c>
    </row>
    <row r="291" spans="1:9" x14ac:dyDescent="0.3">
      <c r="A291" s="12" t="s">
        <v>8219</v>
      </c>
      <c r="B291">
        <v>15</v>
      </c>
      <c r="H291" t="s">
        <v>8221</v>
      </c>
      <c r="I291">
        <v>2</v>
      </c>
    </row>
    <row r="292" spans="1:9" x14ac:dyDescent="0.3">
      <c r="A292" s="12" t="s">
        <v>8219</v>
      </c>
      <c r="B292">
        <v>7</v>
      </c>
      <c r="H292" t="s">
        <v>8221</v>
      </c>
      <c r="I292">
        <v>0</v>
      </c>
    </row>
    <row r="293" spans="1:9" x14ac:dyDescent="0.3">
      <c r="A293" s="12" t="s">
        <v>8219</v>
      </c>
      <c r="B293">
        <v>241</v>
      </c>
      <c r="H293" t="s">
        <v>8221</v>
      </c>
      <c r="I293">
        <v>338</v>
      </c>
    </row>
    <row r="294" spans="1:9" x14ac:dyDescent="0.3">
      <c r="A294" s="12" t="s">
        <v>8219</v>
      </c>
      <c r="B294">
        <v>55</v>
      </c>
      <c r="H294" t="s">
        <v>8221</v>
      </c>
      <c r="I294">
        <v>4</v>
      </c>
    </row>
    <row r="295" spans="1:9" x14ac:dyDescent="0.3">
      <c r="A295" s="12" t="s">
        <v>8219</v>
      </c>
      <c r="B295">
        <v>171</v>
      </c>
      <c r="H295" t="s">
        <v>8221</v>
      </c>
      <c r="I295">
        <v>1</v>
      </c>
    </row>
    <row r="296" spans="1:9" x14ac:dyDescent="0.3">
      <c r="A296" s="12" t="s">
        <v>8219</v>
      </c>
      <c r="B296">
        <v>208</v>
      </c>
      <c r="H296" t="s">
        <v>8221</v>
      </c>
      <c r="I296">
        <v>28</v>
      </c>
    </row>
    <row r="297" spans="1:9" x14ac:dyDescent="0.3">
      <c r="A297" s="12" t="s">
        <v>8219</v>
      </c>
      <c r="B297">
        <v>21</v>
      </c>
      <c r="H297" t="s">
        <v>8221</v>
      </c>
      <c r="I297">
        <v>12</v>
      </c>
    </row>
    <row r="298" spans="1:9" x14ac:dyDescent="0.3">
      <c r="A298" s="12" t="s">
        <v>8219</v>
      </c>
      <c r="B298">
        <v>25</v>
      </c>
      <c r="H298" t="s">
        <v>8221</v>
      </c>
      <c r="I298">
        <v>16</v>
      </c>
    </row>
    <row r="299" spans="1:9" x14ac:dyDescent="0.3">
      <c r="A299" s="12" t="s">
        <v>8219</v>
      </c>
      <c r="B299">
        <v>52</v>
      </c>
      <c r="H299" t="s">
        <v>8221</v>
      </c>
      <c r="I299">
        <v>4</v>
      </c>
    </row>
    <row r="300" spans="1:9" x14ac:dyDescent="0.3">
      <c r="A300" s="12" t="s">
        <v>8219</v>
      </c>
      <c r="B300">
        <v>104</v>
      </c>
      <c r="H300" t="s">
        <v>8221</v>
      </c>
      <c r="I300">
        <v>4</v>
      </c>
    </row>
    <row r="301" spans="1:9" x14ac:dyDescent="0.3">
      <c r="A301" s="12" t="s">
        <v>8219</v>
      </c>
      <c r="B301">
        <v>73</v>
      </c>
      <c r="H301" t="s">
        <v>8221</v>
      </c>
      <c r="I301">
        <v>10</v>
      </c>
    </row>
    <row r="302" spans="1:9" x14ac:dyDescent="0.3">
      <c r="A302" s="12" t="s">
        <v>8219</v>
      </c>
      <c r="B302">
        <v>34</v>
      </c>
      <c r="H302" t="s">
        <v>8221</v>
      </c>
      <c r="I302">
        <v>0</v>
      </c>
    </row>
    <row r="303" spans="1:9" x14ac:dyDescent="0.3">
      <c r="A303" s="12" t="s">
        <v>8219</v>
      </c>
      <c r="B303">
        <v>56</v>
      </c>
      <c r="H303" t="s">
        <v>8221</v>
      </c>
      <c r="I303">
        <v>6</v>
      </c>
    </row>
    <row r="304" spans="1:9" x14ac:dyDescent="0.3">
      <c r="A304" s="12" t="s">
        <v>8219</v>
      </c>
      <c r="B304">
        <v>31</v>
      </c>
      <c r="H304" t="s">
        <v>8221</v>
      </c>
      <c r="I304">
        <v>0</v>
      </c>
    </row>
    <row r="305" spans="1:9" x14ac:dyDescent="0.3">
      <c r="A305" s="12" t="s">
        <v>8219</v>
      </c>
      <c r="B305">
        <v>84</v>
      </c>
      <c r="H305" t="s">
        <v>8221</v>
      </c>
      <c r="I305">
        <v>1</v>
      </c>
    </row>
    <row r="306" spans="1:9" x14ac:dyDescent="0.3">
      <c r="A306" s="12" t="s">
        <v>8219</v>
      </c>
      <c r="B306">
        <v>130</v>
      </c>
      <c r="H306" t="s">
        <v>8221</v>
      </c>
      <c r="I306">
        <v>0</v>
      </c>
    </row>
    <row r="307" spans="1:9" x14ac:dyDescent="0.3">
      <c r="A307" s="12" t="s">
        <v>8219</v>
      </c>
      <c r="B307">
        <v>12</v>
      </c>
      <c r="H307" t="s">
        <v>8221</v>
      </c>
      <c r="I307">
        <v>44</v>
      </c>
    </row>
    <row r="308" spans="1:9" x14ac:dyDescent="0.3">
      <c r="A308" s="12" t="s">
        <v>8219</v>
      </c>
      <c r="B308">
        <v>23</v>
      </c>
      <c r="H308" t="s">
        <v>8221</v>
      </c>
      <c r="I308">
        <v>0</v>
      </c>
    </row>
    <row r="309" spans="1:9" x14ac:dyDescent="0.3">
      <c r="A309" s="12" t="s">
        <v>8219</v>
      </c>
      <c r="B309">
        <v>158</v>
      </c>
      <c r="H309" t="s">
        <v>8221</v>
      </c>
      <c r="I309">
        <v>3</v>
      </c>
    </row>
    <row r="310" spans="1:9" x14ac:dyDescent="0.3">
      <c r="A310" s="12" t="s">
        <v>8219</v>
      </c>
      <c r="B310">
        <v>30</v>
      </c>
      <c r="H310" t="s">
        <v>8221</v>
      </c>
      <c r="I310">
        <v>0</v>
      </c>
    </row>
    <row r="311" spans="1:9" x14ac:dyDescent="0.3">
      <c r="A311" s="12" t="s">
        <v>8219</v>
      </c>
      <c r="B311">
        <v>18</v>
      </c>
      <c r="H311" t="s">
        <v>8221</v>
      </c>
      <c r="I311">
        <v>52</v>
      </c>
    </row>
    <row r="312" spans="1:9" x14ac:dyDescent="0.3">
      <c r="A312" s="12" t="s">
        <v>8219</v>
      </c>
      <c r="B312">
        <v>29</v>
      </c>
      <c r="H312" t="s">
        <v>8221</v>
      </c>
      <c r="I312">
        <v>0</v>
      </c>
    </row>
    <row r="313" spans="1:9" x14ac:dyDescent="0.3">
      <c r="A313" s="12" t="s">
        <v>8219</v>
      </c>
      <c r="B313">
        <v>31</v>
      </c>
      <c r="H313" t="s">
        <v>8221</v>
      </c>
      <c r="I313">
        <v>1</v>
      </c>
    </row>
    <row r="314" spans="1:9" x14ac:dyDescent="0.3">
      <c r="A314" s="12" t="s">
        <v>8219</v>
      </c>
      <c r="B314">
        <v>173</v>
      </c>
      <c r="H314" t="s">
        <v>8221</v>
      </c>
      <c r="I314">
        <v>1</v>
      </c>
    </row>
    <row r="315" spans="1:9" x14ac:dyDescent="0.3">
      <c r="A315" s="12" t="s">
        <v>8219</v>
      </c>
      <c r="B315">
        <v>17</v>
      </c>
      <c r="H315" t="s">
        <v>8221</v>
      </c>
      <c r="I315">
        <v>2</v>
      </c>
    </row>
    <row r="316" spans="1:9" x14ac:dyDescent="0.3">
      <c r="A316" s="12" t="s">
        <v>8219</v>
      </c>
      <c r="B316">
        <v>48</v>
      </c>
      <c r="H316" t="s">
        <v>8221</v>
      </c>
      <c r="I316">
        <v>9</v>
      </c>
    </row>
    <row r="317" spans="1:9" x14ac:dyDescent="0.3">
      <c r="A317" s="12" t="s">
        <v>8219</v>
      </c>
      <c r="B317">
        <v>59</v>
      </c>
      <c r="H317" t="s">
        <v>8221</v>
      </c>
      <c r="I317">
        <v>5</v>
      </c>
    </row>
    <row r="318" spans="1:9" x14ac:dyDescent="0.3">
      <c r="A318" s="12" t="s">
        <v>8219</v>
      </c>
      <c r="B318">
        <v>39</v>
      </c>
      <c r="H318" t="s">
        <v>8221</v>
      </c>
      <c r="I318">
        <v>57</v>
      </c>
    </row>
    <row r="319" spans="1:9" x14ac:dyDescent="0.3">
      <c r="A319" s="12" t="s">
        <v>8219</v>
      </c>
      <c r="B319">
        <v>59</v>
      </c>
      <c r="H319" t="s">
        <v>8221</v>
      </c>
      <c r="I319">
        <v>3</v>
      </c>
    </row>
    <row r="320" spans="1:9" x14ac:dyDescent="0.3">
      <c r="A320" s="12" t="s">
        <v>8219</v>
      </c>
      <c r="B320">
        <v>60</v>
      </c>
      <c r="H320" t="s">
        <v>8221</v>
      </c>
      <c r="I320">
        <v>1</v>
      </c>
    </row>
    <row r="321" spans="1:9" x14ac:dyDescent="0.3">
      <c r="A321" s="12" t="s">
        <v>8219</v>
      </c>
      <c r="B321">
        <v>20</v>
      </c>
      <c r="H321" t="s">
        <v>8221</v>
      </c>
      <c r="I321">
        <v>6</v>
      </c>
    </row>
    <row r="322" spans="1:9" x14ac:dyDescent="0.3">
      <c r="A322" s="12" t="s">
        <v>8219</v>
      </c>
      <c r="B322">
        <v>2</v>
      </c>
      <c r="H322" t="s">
        <v>8221</v>
      </c>
      <c r="I322">
        <v>48</v>
      </c>
    </row>
    <row r="323" spans="1:9" x14ac:dyDescent="0.3">
      <c r="A323" s="12" t="s">
        <v>8219</v>
      </c>
      <c r="B323">
        <v>315</v>
      </c>
      <c r="H323" t="s">
        <v>8221</v>
      </c>
      <c r="I323">
        <v>2</v>
      </c>
    </row>
    <row r="324" spans="1:9" x14ac:dyDescent="0.3">
      <c r="A324" s="12" t="s">
        <v>8219</v>
      </c>
      <c r="B324">
        <v>2174</v>
      </c>
      <c r="H324" t="s">
        <v>8221</v>
      </c>
      <c r="I324">
        <v>4</v>
      </c>
    </row>
    <row r="325" spans="1:9" x14ac:dyDescent="0.3">
      <c r="A325" s="12" t="s">
        <v>8219</v>
      </c>
      <c r="B325">
        <v>152</v>
      </c>
      <c r="H325" t="s">
        <v>8221</v>
      </c>
      <c r="I325">
        <v>5</v>
      </c>
    </row>
    <row r="326" spans="1:9" x14ac:dyDescent="0.3">
      <c r="A326" s="12" t="s">
        <v>8219</v>
      </c>
      <c r="B326">
        <v>1021</v>
      </c>
      <c r="H326" t="s">
        <v>8221</v>
      </c>
      <c r="I326">
        <v>79</v>
      </c>
    </row>
    <row r="327" spans="1:9" x14ac:dyDescent="0.3">
      <c r="A327" s="12" t="s">
        <v>8219</v>
      </c>
      <c r="B327">
        <v>237</v>
      </c>
      <c r="H327" t="s">
        <v>8221</v>
      </c>
      <c r="I327">
        <v>2</v>
      </c>
    </row>
    <row r="328" spans="1:9" x14ac:dyDescent="0.3">
      <c r="A328" s="12" t="s">
        <v>8219</v>
      </c>
      <c r="B328">
        <v>27</v>
      </c>
      <c r="H328" t="s">
        <v>8221</v>
      </c>
      <c r="I328">
        <v>11</v>
      </c>
    </row>
    <row r="329" spans="1:9" x14ac:dyDescent="0.3">
      <c r="A329" s="12" t="s">
        <v>8219</v>
      </c>
      <c r="B329">
        <v>17</v>
      </c>
      <c r="H329" t="s">
        <v>8221</v>
      </c>
      <c r="I329">
        <v>11</v>
      </c>
    </row>
    <row r="330" spans="1:9" x14ac:dyDescent="0.3">
      <c r="A330" s="12" t="s">
        <v>8219</v>
      </c>
      <c r="B330">
        <v>27</v>
      </c>
      <c r="H330" t="s">
        <v>8221</v>
      </c>
      <c r="I330">
        <v>1</v>
      </c>
    </row>
    <row r="331" spans="1:9" x14ac:dyDescent="0.3">
      <c r="A331" s="12" t="s">
        <v>8219</v>
      </c>
      <c r="B331">
        <v>82</v>
      </c>
      <c r="H331" t="s">
        <v>8221</v>
      </c>
      <c r="I331">
        <v>3</v>
      </c>
    </row>
    <row r="332" spans="1:9" x14ac:dyDescent="0.3">
      <c r="A332" s="12" t="s">
        <v>8219</v>
      </c>
      <c r="B332">
        <v>48</v>
      </c>
      <c r="H332" t="s">
        <v>8221</v>
      </c>
      <c r="I332">
        <v>5</v>
      </c>
    </row>
    <row r="333" spans="1:9" x14ac:dyDescent="0.3">
      <c r="A333" s="12" t="s">
        <v>8219</v>
      </c>
      <c r="B333">
        <v>105</v>
      </c>
      <c r="H333" t="s">
        <v>8221</v>
      </c>
      <c r="I333">
        <v>12</v>
      </c>
    </row>
    <row r="334" spans="1:9" x14ac:dyDescent="0.3">
      <c r="A334" s="12" t="s">
        <v>8219</v>
      </c>
      <c r="B334">
        <v>28</v>
      </c>
      <c r="H334" t="s">
        <v>8221</v>
      </c>
      <c r="I334">
        <v>2</v>
      </c>
    </row>
    <row r="335" spans="1:9" x14ac:dyDescent="0.3">
      <c r="A335" s="12" t="s">
        <v>8219</v>
      </c>
      <c r="B335">
        <v>1107</v>
      </c>
      <c r="H335" t="s">
        <v>8221</v>
      </c>
      <c r="I335">
        <v>5</v>
      </c>
    </row>
    <row r="336" spans="1:9" x14ac:dyDescent="0.3">
      <c r="A336" s="12" t="s">
        <v>8219</v>
      </c>
      <c r="B336">
        <v>1013</v>
      </c>
      <c r="H336" t="s">
        <v>8221</v>
      </c>
      <c r="I336">
        <v>21</v>
      </c>
    </row>
    <row r="337" spans="1:9" x14ac:dyDescent="0.3">
      <c r="A337" s="12" t="s">
        <v>8219</v>
      </c>
      <c r="B337">
        <v>274</v>
      </c>
      <c r="H337" t="s">
        <v>8221</v>
      </c>
      <c r="I337">
        <v>0</v>
      </c>
    </row>
    <row r="338" spans="1:9" x14ac:dyDescent="0.3">
      <c r="A338" s="12" t="s">
        <v>8219</v>
      </c>
      <c r="B338">
        <v>87</v>
      </c>
      <c r="H338" t="s">
        <v>8221</v>
      </c>
      <c r="I338">
        <v>45</v>
      </c>
    </row>
    <row r="339" spans="1:9" x14ac:dyDescent="0.3">
      <c r="A339" s="12" t="s">
        <v>8219</v>
      </c>
      <c r="B339">
        <v>99</v>
      </c>
      <c r="H339" t="s">
        <v>8221</v>
      </c>
      <c r="I339">
        <v>29</v>
      </c>
    </row>
    <row r="340" spans="1:9" x14ac:dyDescent="0.3">
      <c r="A340" s="12" t="s">
        <v>8219</v>
      </c>
      <c r="B340">
        <v>276</v>
      </c>
      <c r="H340" t="s">
        <v>8221</v>
      </c>
      <c r="I340">
        <v>2</v>
      </c>
    </row>
    <row r="341" spans="1:9" x14ac:dyDescent="0.3">
      <c r="A341" s="12" t="s">
        <v>8219</v>
      </c>
      <c r="B341">
        <v>21</v>
      </c>
      <c r="H341" t="s">
        <v>8221</v>
      </c>
      <c r="I341">
        <v>30</v>
      </c>
    </row>
    <row r="342" spans="1:9" x14ac:dyDescent="0.3">
      <c r="A342" s="12" t="s">
        <v>8219</v>
      </c>
      <c r="B342">
        <v>41</v>
      </c>
      <c r="H342" t="s">
        <v>8221</v>
      </c>
      <c r="I342">
        <v>8</v>
      </c>
    </row>
    <row r="343" spans="1:9" x14ac:dyDescent="0.3">
      <c r="A343" s="12" t="s">
        <v>8219</v>
      </c>
      <c r="B343">
        <v>119</v>
      </c>
      <c r="H343" t="s">
        <v>8221</v>
      </c>
      <c r="I343">
        <v>1</v>
      </c>
    </row>
    <row r="344" spans="1:9" x14ac:dyDescent="0.3">
      <c r="A344" s="12" t="s">
        <v>8219</v>
      </c>
      <c r="B344">
        <v>153</v>
      </c>
      <c r="H344" t="s">
        <v>8221</v>
      </c>
      <c r="I344">
        <v>14</v>
      </c>
    </row>
    <row r="345" spans="1:9" x14ac:dyDescent="0.3">
      <c r="A345" s="12" t="s">
        <v>8219</v>
      </c>
      <c r="B345">
        <v>100</v>
      </c>
      <c r="H345" t="s">
        <v>8221</v>
      </c>
      <c r="I345">
        <v>24</v>
      </c>
    </row>
    <row r="346" spans="1:9" x14ac:dyDescent="0.3">
      <c r="A346" s="12" t="s">
        <v>8219</v>
      </c>
      <c r="B346">
        <v>143</v>
      </c>
      <c r="H346" t="s">
        <v>8221</v>
      </c>
      <c r="I346">
        <v>2</v>
      </c>
    </row>
    <row r="347" spans="1:9" x14ac:dyDescent="0.3">
      <c r="A347" s="12" t="s">
        <v>8219</v>
      </c>
      <c r="B347">
        <v>140</v>
      </c>
      <c r="H347" t="s">
        <v>8221</v>
      </c>
      <c r="I347">
        <v>21</v>
      </c>
    </row>
    <row r="348" spans="1:9" x14ac:dyDescent="0.3">
      <c r="A348" s="12" t="s">
        <v>8219</v>
      </c>
      <c r="B348">
        <v>35</v>
      </c>
      <c r="H348" t="s">
        <v>8221</v>
      </c>
      <c r="I348">
        <v>7</v>
      </c>
    </row>
    <row r="349" spans="1:9" x14ac:dyDescent="0.3">
      <c r="A349" s="12" t="s">
        <v>8219</v>
      </c>
      <c r="B349">
        <v>149</v>
      </c>
      <c r="H349" t="s">
        <v>8221</v>
      </c>
      <c r="I349">
        <v>0</v>
      </c>
    </row>
    <row r="350" spans="1:9" x14ac:dyDescent="0.3">
      <c r="A350" s="12" t="s">
        <v>8219</v>
      </c>
      <c r="B350">
        <v>130</v>
      </c>
      <c r="H350" t="s">
        <v>8221</v>
      </c>
      <c r="I350">
        <v>4</v>
      </c>
    </row>
    <row r="351" spans="1:9" x14ac:dyDescent="0.3">
      <c r="A351" s="12" t="s">
        <v>8219</v>
      </c>
      <c r="B351">
        <v>120</v>
      </c>
      <c r="H351" t="s">
        <v>8221</v>
      </c>
      <c r="I351">
        <v>32</v>
      </c>
    </row>
    <row r="352" spans="1:9" x14ac:dyDescent="0.3">
      <c r="A352" s="12" t="s">
        <v>8219</v>
      </c>
      <c r="B352">
        <v>265</v>
      </c>
      <c r="H352" t="s">
        <v>8221</v>
      </c>
      <c r="I352">
        <v>4</v>
      </c>
    </row>
    <row r="353" spans="1:9" x14ac:dyDescent="0.3">
      <c r="A353" s="12" t="s">
        <v>8219</v>
      </c>
      <c r="B353">
        <v>71</v>
      </c>
      <c r="H353" t="s">
        <v>8221</v>
      </c>
      <c r="I353">
        <v>9</v>
      </c>
    </row>
    <row r="354" spans="1:9" x14ac:dyDescent="0.3">
      <c r="A354" s="12" t="s">
        <v>8219</v>
      </c>
      <c r="B354">
        <v>13</v>
      </c>
      <c r="H354" t="s">
        <v>8221</v>
      </c>
      <c r="I354">
        <v>17</v>
      </c>
    </row>
    <row r="355" spans="1:9" x14ac:dyDescent="0.3">
      <c r="A355" s="12" t="s">
        <v>8219</v>
      </c>
      <c r="B355">
        <v>169</v>
      </c>
      <c r="H355" t="s">
        <v>8221</v>
      </c>
      <c r="I355">
        <v>5</v>
      </c>
    </row>
    <row r="356" spans="1:9" x14ac:dyDescent="0.3">
      <c r="A356" s="12" t="s">
        <v>8219</v>
      </c>
      <c r="B356">
        <v>57</v>
      </c>
      <c r="H356" t="s">
        <v>8221</v>
      </c>
      <c r="I356">
        <v>53</v>
      </c>
    </row>
    <row r="357" spans="1:9" x14ac:dyDescent="0.3">
      <c r="A357" s="12" t="s">
        <v>8219</v>
      </c>
      <c r="B357">
        <v>229</v>
      </c>
      <c r="H357" t="s">
        <v>8221</v>
      </c>
      <c r="I357">
        <v>7</v>
      </c>
    </row>
    <row r="358" spans="1:9" x14ac:dyDescent="0.3">
      <c r="A358" s="12" t="s">
        <v>8219</v>
      </c>
      <c r="B358">
        <v>108</v>
      </c>
      <c r="H358" t="s">
        <v>8221</v>
      </c>
      <c r="I358">
        <v>72</v>
      </c>
    </row>
    <row r="359" spans="1:9" x14ac:dyDescent="0.3">
      <c r="A359" s="12" t="s">
        <v>8219</v>
      </c>
      <c r="B359">
        <v>108</v>
      </c>
      <c r="H359" t="s">
        <v>8221</v>
      </c>
      <c r="I359">
        <v>0</v>
      </c>
    </row>
    <row r="360" spans="1:9" x14ac:dyDescent="0.3">
      <c r="A360" s="12" t="s">
        <v>8219</v>
      </c>
      <c r="B360">
        <v>41</v>
      </c>
      <c r="H360" t="s">
        <v>8221</v>
      </c>
      <c r="I360">
        <v>2</v>
      </c>
    </row>
    <row r="361" spans="1:9" x14ac:dyDescent="0.3">
      <c r="A361" s="12" t="s">
        <v>8219</v>
      </c>
      <c r="B361">
        <v>139</v>
      </c>
      <c r="H361" t="s">
        <v>8221</v>
      </c>
      <c r="I361">
        <v>8</v>
      </c>
    </row>
    <row r="362" spans="1:9" x14ac:dyDescent="0.3">
      <c r="A362" s="12" t="s">
        <v>8219</v>
      </c>
      <c r="B362">
        <v>19</v>
      </c>
      <c r="H362" t="s">
        <v>8221</v>
      </c>
      <c r="I362">
        <v>2</v>
      </c>
    </row>
    <row r="363" spans="1:9" x14ac:dyDescent="0.3">
      <c r="A363" s="12" t="s">
        <v>8219</v>
      </c>
      <c r="B363">
        <v>94</v>
      </c>
      <c r="H363" t="s">
        <v>8221</v>
      </c>
      <c r="I363">
        <v>0</v>
      </c>
    </row>
    <row r="364" spans="1:9" x14ac:dyDescent="0.3">
      <c r="A364" s="12" t="s">
        <v>8219</v>
      </c>
      <c r="B364">
        <v>23</v>
      </c>
      <c r="H364" t="s">
        <v>8221</v>
      </c>
      <c r="I364">
        <v>3</v>
      </c>
    </row>
    <row r="365" spans="1:9" x14ac:dyDescent="0.3">
      <c r="A365" s="12" t="s">
        <v>8219</v>
      </c>
      <c r="B365">
        <v>15</v>
      </c>
      <c r="H365" t="s">
        <v>8221</v>
      </c>
      <c r="I365">
        <v>4</v>
      </c>
    </row>
    <row r="366" spans="1:9" x14ac:dyDescent="0.3">
      <c r="A366" s="12" t="s">
        <v>8219</v>
      </c>
      <c r="B366">
        <v>62</v>
      </c>
      <c r="H366" t="s">
        <v>8221</v>
      </c>
      <c r="I366">
        <v>3</v>
      </c>
    </row>
    <row r="367" spans="1:9" x14ac:dyDescent="0.3">
      <c r="A367" s="12" t="s">
        <v>8219</v>
      </c>
      <c r="B367">
        <v>74</v>
      </c>
      <c r="H367" t="s">
        <v>8221</v>
      </c>
      <c r="I367">
        <v>6</v>
      </c>
    </row>
    <row r="368" spans="1:9" x14ac:dyDescent="0.3">
      <c r="A368" s="12" t="s">
        <v>8219</v>
      </c>
      <c r="B368">
        <v>97</v>
      </c>
      <c r="H368" t="s">
        <v>8221</v>
      </c>
      <c r="I368">
        <v>0</v>
      </c>
    </row>
    <row r="369" spans="1:9" x14ac:dyDescent="0.3">
      <c r="A369" s="12" t="s">
        <v>8219</v>
      </c>
      <c r="B369">
        <v>55</v>
      </c>
      <c r="H369" t="s">
        <v>8221</v>
      </c>
      <c r="I369">
        <v>0</v>
      </c>
    </row>
    <row r="370" spans="1:9" x14ac:dyDescent="0.3">
      <c r="A370" s="12" t="s">
        <v>8219</v>
      </c>
      <c r="B370">
        <v>44</v>
      </c>
      <c r="H370" t="s">
        <v>8221</v>
      </c>
      <c r="I370">
        <v>0</v>
      </c>
    </row>
    <row r="371" spans="1:9" x14ac:dyDescent="0.3">
      <c r="A371" s="12" t="s">
        <v>8219</v>
      </c>
      <c r="B371">
        <v>110</v>
      </c>
      <c r="H371" t="s">
        <v>8221</v>
      </c>
      <c r="I371">
        <v>8</v>
      </c>
    </row>
    <row r="372" spans="1:9" x14ac:dyDescent="0.3">
      <c r="A372" s="12" t="s">
        <v>8219</v>
      </c>
      <c r="B372">
        <v>59</v>
      </c>
      <c r="H372" t="s">
        <v>8221</v>
      </c>
      <c r="I372">
        <v>5</v>
      </c>
    </row>
    <row r="373" spans="1:9" x14ac:dyDescent="0.3">
      <c r="A373" s="12" t="s">
        <v>8219</v>
      </c>
      <c r="B373">
        <v>62</v>
      </c>
      <c r="H373" t="s">
        <v>8221</v>
      </c>
      <c r="I373">
        <v>0</v>
      </c>
    </row>
    <row r="374" spans="1:9" x14ac:dyDescent="0.3">
      <c r="A374" s="12" t="s">
        <v>8219</v>
      </c>
      <c r="B374">
        <v>105</v>
      </c>
      <c r="H374" t="s">
        <v>8221</v>
      </c>
      <c r="I374">
        <v>2</v>
      </c>
    </row>
    <row r="375" spans="1:9" x14ac:dyDescent="0.3">
      <c r="A375" s="12" t="s">
        <v>8219</v>
      </c>
      <c r="B375">
        <v>26</v>
      </c>
      <c r="H375" t="s">
        <v>8221</v>
      </c>
      <c r="I375">
        <v>24</v>
      </c>
    </row>
    <row r="376" spans="1:9" x14ac:dyDescent="0.3">
      <c r="A376" s="12" t="s">
        <v>8219</v>
      </c>
      <c r="B376">
        <v>49</v>
      </c>
      <c r="H376" t="s">
        <v>8221</v>
      </c>
      <c r="I376">
        <v>0</v>
      </c>
    </row>
    <row r="377" spans="1:9" x14ac:dyDescent="0.3">
      <c r="A377" s="12" t="s">
        <v>8219</v>
      </c>
      <c r="B377">
        <v>68</v>
      </c>
      <c r="H377" t="s">
        <v>8221</v>
      </c>
      <c r="I377">
        <v>9</v>
      </c>
    </row>
    <row r="378" spans="1:9" x14ac:dyDescent="0.3">
      <c r="A378" s="12" t="s">
        <v>8219</v>
      </c>
      <c r="B378">
        <v>22</v>
      </c>
      <c r="H378" t="s">
        <v>8221</v>
      </c>
      <c r="I378">
        <v>0</v>
      </c>
    </row>
    <row r="379" spans="1:9" x14ac:dyDescent="0.3">
      <c r="A379" s="12" t="s">
        <v>8219</v>
      </c>
      <c r="B379">
        <v>18</v>
      </c>
      <c r="H379" t="s">
        <v>8221</v>
      </c>
      <c r="I379">
        <v>1</v>
      </c>
    </row>
    <row r="380" spans="1:9" x14ac:dyDescent="0.3">
      <c r="A380" s="12" t="s">
        <v>8219</v>
      </c>
      <c r="B380">
        <v>19</v>
      </c>
      <c r="H380" t="s">
        <v>8221</v>
      </c>
      <c r="I380">
        <v>10</v>
      </c>
    </row>
    <row r="381" spans="1:9" x14ac:dyDescent="0.3">
      <c r="A381" s="12" t="s">
        <v>8219</v>
      </c>
      <c r="B381">
        <v>99</v>
      </c>
      <c r="H381" t="s">
        <v>8221</v>
      </c>
      <c r="I381">
        <v>1</v>
      </c>
    </row>
    <row r="382" spans="1:9" x14ac:dyDescent="0.3">
      <c r="A382" s="12" t="s">
        <v>8219</v>
      </c>
      <c r="B382">
        <v>27</v>
      </c>
      <c r="H382" t="s">
        <v>8221</v>
      </c>
      <c r="I382">
        <v>0</v>
      </c>
    </row>
    <row r="383" spans="1:9" x14ac:dyDescent="0.3">
      <c r="A383" s="12" t="s">
        <v>8219</v>
      </c>
      <c r="B383">
        <v>25</v>
      </c>
      <c r="H383" t="s">
        <v>8221</v>
      </c>
      <c r="I383">
        <v>20</v>
      </c>
    </row>
    <row r="384" spans="1:9" x14ac:dyDescent="0.3">
      <c r="A384" s="12" t="s">
        <v>8219</v>
      </c>
      <c r="B384">
        <v>14</v>
      </c>
      <c r="H384" t="s">
        <v>8221</v>
      </c>
      <c r="I384">
        <v>30</v>
      </c>
    </row>
    <row r="385" spans="1:9" x14ac:dyDescent="0.3">
      <c r="A385" s="12" t="s">
        <v>8219</v>
      </c>
      <c r="B385">
        <v>35</v>
      </c>
      <c r="H385" t="s">
        <v>8221</v>
      </c>
      <c r="I385">
        <v>6</v>
      </c>
    </row>
    <row r="386" spans="1:9" x14ac:dyDescent="0.3">
      <c r="A386" s="12" t="s">
        <v>8219</v>
      </c>
      <c r="B386">
        <v>10</v>
      </c>
      <c r="H386" t="s">
        <v>8221</v>
      </c>
      <c r="I386">
        <v>15</v>
      </c>
    </row>
    <row r="387" spans="1:9" x14ac:dyDescent="0.3">
      <c r="A387" s="12" t="s">
        <v>8219</v>
      </c>
      <c r="B387">
        <v>29</v>
      </c>
      <c r="H387" t="s">
        <v>8221</v>
      </c>
      <c r="I387">
        <v>5</v>
      </c>
    </row>
    <row r="388" spans="1:9" x14ac:dyDescent="0.3">
      <c r="A388" s="12" t="s">
        <v>8219</v>
      </c>
      <c r="B388">
        <v>44</v>
      </c>
      <c r="H388" t="s">
        <v>8221</v>
      </c>
      <c r="I388">
        <v>0</v>
      </c>
    </row>
    <row r="389" spans="1:9" x14ac:dyDescent="0.3">
      <c r="A389" s="12" t="s">
        <v>8219</v>
      </c>
      <c r="B389">
        <v>17</v>
      </c>
      <c r="H389" t="s">
        <v>8221</v>
      </c>
      <c r="I389">
        <v>0</v>
      </c>
    </row>
    <row r="390" spans="1:9" x14ac:dyDescent="0.3">
      <c r="A390" s="12" t="s">
        <v>8219</v>
      </c>
      <c r="B390">
        <v>34</v>
      </c>
      <c r="H390" t="s">
        <v>8221</v>
      </c>
      <c r="I390">
        <v>28</v>
      </c>
    </row>
    <row r="391" spans="1:9" x14ac:dyDescent="0.3">
      <c r="A391" s="12" t="s">
        <v>8219</v>
      </c>
      <c r="B391">
        <v>14</v>
      </c>
      <c r="H391" t="s">
        <v>8221</v>
      </c>
      <c r="I391">
        <v>0</v>
      </c>
    </row>
    <row r="392" spans="1:9" x14ac:dyDescent="0.3">
      <c r="A392" s="12" t="s">
        <v>8219</v>
      </c>
      <c r="B392">
        <v>156</v>
      </c>
      <c r="H392" t="s">
        <v>8221</v>
      </c>
      <c r="I392">
        <v>5</v>
      </c>
    </row>
    <row r="393" spans="1:9" x14ac:dyDescent="0.3">
      <c r="A393" s="12" t="s">
        <v>8219</v>
      </c>
      <c r="B393">
        <v>128</v>
      </c>
      <c r="H393" t="s">
        <v>8221</v>
      </c>
      <c r="I393">
        <v>7</v>
      </c>
    </row>
    <row r="394" spans="1:9" x14ac:dyDescent="0.3">
      <c r="A394" s="12" t="s">
        <v>8219</v>
      </c>
      <c r="B394">
        <v>60</v>
      </c>
      <c r="H394" t="s">
        <v>8221</v>
      </c>
      <c r="I394">
        <v>30</v>
      </c>
    </row>
    <row r="395" spans="1:9" x14ac:dyDescent="0.3">
      <c r="A395" s="12" t="s">
        <v>8219</v>
      </c>
      <c r="B395">
        <v>32</v>
      </c>
      <c r="H395" t="s">
        <v>8221</v>
      </c>
      <c r="I395">
        <v>2</v>
      </c>
    </row>
    <row r="396" spans="1:9" x14ac:dyDescent="0.3">
      <c r="A396" s="12" t="s">
        <v>8219</v>
      </c>
      <c r="B396">
        <v>53</v>
      </c>
      <c r="H396" t="s">
        <v>8221</v>
      </c>
      <c r="I396">
        <v>30</v>
      </c>
    </row>
    <row r="397" spans="1:9" x14ac:dyDescent="0.3">
      <c r="A397" s="12" t="s">
        <v>8219</v>
      </c>
      <c r="B397">
        <v>184</v>
      </c>
      <c r="H397" t="s">
        <v>8221</v>
      </c>
      <c r="I397">
        <v>2</v>
      </c>
    </row>
    <row r="398" spans="1:9" x14ac:dyDescent="0.3">
      <c r="A398" s="12" t="s">
        <v>8219</v>
      </c>
      <c r="B398">
        <v>90</v>
      </c>
      <c r="H398" t="s">
        <v>8221</v>
      </c>
      <c r="I398">
        <v>0</v>
      </c>
    </row>
    <row r="399" spans="1:9" x14ac:dyDescent="0.3">
      <c r="A399" s="12" t="s">
        <v>8219</v>
      </c>
      <c r="B399">
        <v>71</v>
      </c>
      <c r="H399" t="s">
        <v>8221</v>
      </c>
      <c r="I399">
        <v>2</v>
      </c>
    </row>
    <row r="400" spans="1:9" x14ac:dyDescent="0.3">
      <c r="A400" s="12" t="s">
        <v>8219</v>
      </c>
      <c r="B400">
        <v>87</v>
      </c>
      <c r="H400" t="s">
        <v>8221</v>
      </c>
      <c r="I400">
        <v>1</v>
      </c>
    </row>
    <row r="401" spans="1:9" x14ac:dyDescent="0.3">
      <c r="A401" s="12" t="s">
        <v>8219</v>
      </c>
      <c r="B401">
        <v>28</v>
      </c>
      <c r="H401" t="s">
        <v>8221</v>
      </c>
      <c r="I401">
        <v>2</v>
      </c>
    </row>
    <row r="402" spans="1:9" x14ac:dyDescent="0.3">
      <c r="A402" s="12" t="s">
        <v>8219</v>
      </c>
      <c r="B402">
        <v>56</v>
      </c>
      <c r="H402" t="s">
        <v>8221</v>
      </c>
      <c r="I402">
        <v>14</v>
      </c>
    </row>
    <row r="403" spans="1:9" x14ac:dyDescent="0.3">
      <c r="A403" s="12" t="s">
        <v>8219</v>
      </c>
      <c r="B403">
        <v>51</v>
      </c>
      <c r="H403" t="s">
        <v>8221</v>
      </c>
      <c r="I403">
        <v>31</v>
      </c>
    </row>
    <row r="404" spans="1:9" x14ac:dyDescent="0.3">
      <c r="A404" s="12" t="s">
        <v>8219</v>
      </c>
      <c r="B404">
        <v>75</v>
      </c>
      <c r="H404" t="s">
        <v>8221</v>
      </c>
      <c r="I404">
        <v>16</v>
      </c>
    </row>
    <row r="405" spans="1:9" x14ac:dyDescent="0.3">
      <c r="A405" s="12" t="s">
        <v>8219</v>
      </c>
      <c r="B405">
        <v>38</v>
      </c>
      <c r="H405" t="s">
        <v>8221</v>
      </c>
      <c r="I405">
        <v>12</v>
      </c>
    </row>
    <row r="406" spans="1:9" x14ac:dyDescent="0.3">
      <c r="A406" s="12" t="s">
        <v>8219</v>
      </c>
      <c r="B406">
        <v>18</v>
      </c>
      <c r="H406" t="s">
        <v>8221</v>
      </c>
      <c r="I406">
        <v>96</v>
      </c>
    </row>
    <row r="407" spans="1:9" x14ac:dyDescent="0.3">
      <c r="A407" s="12" t="s">
        <v>8219</v>
      </c>
      <c r="B407">
        <v>54</v>
      </c>
      <c r="H407" t="s">
        <v>8221</v>
      </c>
      <c r="I407">
        <v>16</v>
      </c>
    </row>
    <row r="408" spans="1:9" x14ac:dyDescent="0.3">
      <c r="A408" s="12" t="s">
        <v>8219</v>
      </c>
      <c r="B408">
        <v>71</v>
      </c>
      <c r="H408" t="s">
        <v>8221</v>
      </c>
      <c r="I408">
        <v>5</v>
      </c>
    </row>
    <row r="409" spans="1:9" x14ac:dyDescent="0.3">
      <c r="A409" s="12" t="s">
        <v>8219</v>
      </c>
      <c r="B409">
        <v>57</v>
      </c>
      <c r="H409" t="s">
        <v>8221</v>
      </c>
      <c r="I409">
        <v>0</v>
      </c>
    </row>
    <row r="410" spans="1:9" x14ac:dyDescent="0.3">
      <c r="A410" s="12" t="s">
        <v>8219</v>
      </c>
      <c r="B410">
        <v>43</v>
      </c>
      <c r="H410" t="s">
        <v>8221</v>
      </c>
      <c r="I410">
        <v>8</v>
      </c>
    </row>
    <row r="411" spans="1:9" x14ac:dyDescent="0.3">
      <c r="A411" s="12" t="s">
        <v>8219</v>
      </c>
      <c r="B411">
        <v>52</v>
      </c>
      <c r="H411" t="s">
        <v>8221</v>
      </c>
      <c r="I411">
        <v>7</v>
      </c>
    </row>
    <row r="412" spans="1:9" x14ac:dyDescent="0.3">
      <c r="A412" s="12" t="s">
        <v>8219</v>
      </c>
      <c r="B412">
        <v>27</v>
      </c>
      <c r="H412" t="s">
        <v>8221</v>
      </c>
      <c r="I412">
        <v>24</v>
      </c>
    </row>
    <row r="413" spans="1:9" x14ac:dyDescent="0.3">
      <c r="A413" s="12" t="s">
        <v>8219</v>
      </c>
      <c r="B413">
        <v>12</v>
      </c>
      <c r="H413" t="s">
        <v>8221</v>
      </c>
      <c r="I413">
        <v>121</v>
      </c>
    </row>
    <row r="414" spans="1:9" x14ac:dyDescent="0.3">
      <c r="A414" s="12" t="s">
        <v>8219</v>
      </c>
      <c r="B414">
        <v>33</v>
      </c>
      <c r="H414" t="s">
        <v>8221</v>
      </c>
      <c r="I414">
        <v>196</v>
      </c>
    </row>
    <row r="415" spans="1:9" x14ac:dyDescent="0.3">
      <c r="A415" s="12" t="s">
        <v>8219</v>
      </c>
      <c r="B415">
        <v>96</v>
      </c>
      <c r="H415" t="s">
        <v>8221</v>
      </c>
      <c r="I415">
        <v>5</v>
      </c>
    </row>
    <row r="416" spans="1:9" x14ac:dyDescent="0.3">
      <c r="A416" s="12" t="s">
        <v>8219</v>
      </c>
      <c r="B416">
        <v>28</v>
      </c>
      <c r="H416" t="s">
        <v>8221</v>
      </c>
      <c r="I416">
        <v>73</v>
      </c>
    </row>
    <row r="417" spans="1:9" x14ac:dyDescent="0.3">
      <c r="A417" s="12" t="s">
        <v>8219</v>
      </c>
      <c r="B417">
        <v>43</v>
      </c>
      <c r="H417" t="s">
        <v>8221</v>
      </c>
      <c r="I417">
        <v>93</v>
      </c>
    </row>
    <row r="418" spans="1:9" x14ac:dyDescent="0.3">
      <c r="A418" s="12" t="s">
        <v>8219</v>
      </c>
      <c r="B418">
        <v>205</v>
      </c>
      <c r="H418" t="s">
        <v>8221</v>
      </c>
      <c r="I418">
        <v>17</v>
      </c>
    </row>
    <row r="419" spans="1:9" x14ac:dyDescent="0.3">
      <c r="A419" s="12" t="s">
        <v>8219</v>
      </c>
      <c r="B419">
        <v>23</v>
      </c>
      <c r="H419" t="s">
        <v>8221</v>
      </c>
      <c r="I419">
        <v>7</v>
      </c>
    </row>
    <row r="420" spans="1:9" x14ac:dyDescent="0.3">
      <c r="A420" s="12" t="s">
        <v>8219</v>
      </c>
      <c r="B420">
        <v>19</v>
      </c>
      <c r="H420" t="s">
        <v>8221</v>
      </c>
      <c r="I420">
        <v>17</v>
      </c>
    </row>
    <row r="421" spans="1:9" x14ac:dyDescent="0.3">
      <c r="A421" s="12" t="s">
        <v>8219</v>
      </c>
      <c r="B421">
        <v>14</v>
      </c>
      <c r="H421" t="s">
        <v>8221</v>
      </c>
      <c r="I421">
        <v>171</v>
      </c>
    </row>
    <row r="422" spans="1:9" x14ac:dyDescent="0.3">
      <c r="A422" s="12" t="s">
        <v>8219</v>
      </c>
      <c r="B422">
        <v>38</v>
      </c>
      <c r="H422" t="s">
        <v>8221</v>
      </c>
      <c r="I422">
        <v>188</v>
      </c>
    </row>
    <row r="423" spans="1:9" x14ac:dyDescent="0.3">
      <c r="A423" s="12" t="s">
        <v>8219</v>
      </c>
      <c r="B423">
        <v>78</v>
      </c>
      <c r="H423" t="s">
        <v>8221</v>
      </c>
      <c r="I423">
        <v>110</v>
      </c>
    </row>
    <row r="424" spans="1:9" x14ac:dyDescent="0.3">
      <c r="A424" s="12" t="s">
        <v>8219</v>
      </c>
      <c r="B424">
        <v>69</v>
      </c>
      <c r="H424" t="s">
        <v>8221</v>
      </c>
      <c r="I424">
        <v>37</v>
      </c>
    </row>
    <row r="425" spans="1:9" x14ac:dyDescent="0.3">
      <c r="A425" s="12" t="s">
        <v>8219</v>
      </c>
      <c r="B425">
        <v>33</v>
      </c>
      <c r="H425" t="s">
        <v>8221</v>
      </c>
      <c r="I425">
        <v>9</v>
      </c>
    </row>
    <row r="426" spans="1:9" x14ac:dyDescent="0.3">
      <c r="A426" s="12" t="s">
        <v>8219</v>
      </c>
      <c r="B426">
        <v>54</v>
      </c>
      <c r="H426" t="s">
        <v>8221</v>
      </c>
      <c r="I426">
        <v>29</v>
      </c>
    </row>
    <row r="427" spans="1:9" x14ac:dyDescent="0.3">
      <c r="A427" s="12" t="s">
        <v>8219</v>
      </c>
      <c r="B427">
        <v>99</v>
      </c>
      <c r="H427" t="s">
        <v>8221</v>
      </c>
      <c r="I427">
        <v>6</v>
      </c>
    </row>
    <row r="428" spans="1:9" x14ac:dyDescent="0.3">
      <c r="A428" s="12" t="s">
        <v>8219</v>
      </c>
      <c r="B428">
        <v>49</v>
      </c>
      <c r="H428" t="s">
        <v>8221</v>
      </c>
      <c r="I428">
        <v>30</v>
      </c>
    </row>
    <row r="429" spans="1:9" x14ac:dyDescent="0.3">
      <c r="A429" s="12" t="s">
        <v>8219</v>
      </c>
      <c r="B429">
        <v>11</v>
      </c>
      <c r="H429" t="s">
        <v>8221</v>
      </c>
      <c r="I429">
        <v>81</v>
      </c>
    </row>
    <row r="430" spans="1:9" x14ac:dyDescent="0.3">
      <c r="A430" s="12" t="s">
        <v>8219</v>
      </c>
      <c r="B430">
        <v>38</v>
      </c>
      <c r="H430" t="s">
        <v>8221</v>
      </c>
      <c r="I430">
        <v>4</v>
      </c>
    </row>
    <row r="431" spans="1:9" x14ac:dyDescent="0.3">
      <c r="A431" s="12" t="s">
        <v>8219</v>
      </c>
      <c r="B431">
        <v>16</v>
      </c>
      <c r="H431" t="s">
        <v>8221</v>
      </c>
      <c r="I431">
        <v>11</v>
      </c>
    </row>
    <row r="432" spans="1:9" x14ac:dyDescent="0.3">
      <c r="A432" s="12" t="s">
        <v>8219</v>
      </c>
      <c r="B432">
        <v>32</v>
      </c>
      <c r="H432" t="s">
        <v>8221</v>
      </c>
      <c r="I432">
        <v>14</v>
      </c>
    </row>
    <row r="433" spans="1:9" x14ac:dyDescent="0.3">
      <c r="A433" s="12" t="s">
        <v>8219</v>
      </c>
      <c r="B433">
        <v>20</v>
      </c>
      <c r="H433" t="s">
        <v>8221</v>
      </c>
      <c r="I433">
        <v>5</v>
      </c>
    </row>
    <row r="434" spans="1:9" x14ac:dyDescent="0.3">
      <c r="A434" s="12" t="s">
        <v>8219</v>
      </c>
      <c r="B434">
        <v>154</v>
      </c>
      <c r="H434" t="s">
        <v>8221</v>
      </c>
      <c r="I434">
        <v>45</v>
      </c>
    </row>
    <row r="435" spans="1:9" x14ac:dyDescent="0.3">
      <c r="A435" s="12" t="s">
        <v>8219</v>
      </c>
      <c r="B435">
        <v>41</v>
      </c>
      <c r="H435" t="s">
        <v>8221</v>
      </c>
      <c r="I435">
        <v>8</v>
      </c>
    </row>
    <row r="436" spans="1:9" x14ac:dyDescent="0.3">
      <c r="A436" s="12" t="s">
        <v>8219</v>
      </c>
      <c r="B436">
        <v>75</v>
      </c>
      <c r="H436" t="s">
        <v>8221</v>
      </c>
      <c r="I436">
        <v>3</v>
      </c>
    </row>
    <row r="437" spans="1:9" x14ac:dyDescent="0.3">
      <c r="A437" s="12" t="s">
        <v>8219</v>
      </c>
      <c r="B437">
        <v>40</v>
      </c>
      <c r="H437" t="s">
        <v>8221</v>
      </c>
      <c r="I437">
        <v>24</v>
      </c>
    </row>
    <row r="438" spans="1:9" x14ac:dyDescent="0.3">
      <c r="A438" s="12" t="s">
        <v>8219</v>
      </c>
      <c r="B438">
        <v>46</v>
      </c>
      <c r="H438" t="s">
        <v>8221</v>
      </c>
      <c r="I438">
        <v>18</v>
      </c>
    </row>
    <row r="439" spans="1:9" x14ac:dyDescent="0.3">
      <c r="A439" s="12" t="s">
        <v>8219</v>
      </c>
      <c r="B439">
        <v>62</v>
      </c>
      <c r="H439" t="s">
        <v>8221</v>
      </c>
      <c r="I439">
        <v>12</v>
      </c>
    </row>
    <row r="440" spans="1:9" x14ac:dyDescent="0.3">
      <c r="A440" s="12" t="s">
        <v>8219</v>
      </c>
      <c r="B440">
        <v>61</v>
      </c>
      <c r="H440" t="s">
        <v>8221</v>
      </c>
      <c r="I440">
        <v>123</v>
      </c>
    </row>
    <row r="441" spans="1:9" x14ac:dyDescent="0.3">
      <c r="A441" s="12" t="s">
        <v>8219</v>
      </c>
      <c r="B441">
        <v>96</v>
      </c>
      <c r="H441" t="s">
        <v>8221</v>
      </c>
      <c r="I441">
        <v>96</v>
      </c>
    </row>
    <row r="442" spans="1:9" x14ac:dyDescent="0.3">
      <c r="A442" s="12" t="s">
        <v>8219</v>
      </c>
      <c r="B442">
        <v>190</v>
      </c>
      <c r="H442" t="s">
        <v>8221</v>
      </c>
      <c r="I442">
        <v>31</v>
      </c>
    </row>
    <row r="443" spans="1:9" x14ac:dyDescent="0.3">
      <c r="A443" s="12" t="s">
        <v>8219</v>
      </c>
      <c r="B443">
        <v>94</v>
      </c>
      <c r="H443" t="s">
        <v>8221</v>
      </c>
      <c r="I443">
        <v>4</v>
      </c>
    </row>
    <row r="444" spans="1:9" x14ac:dyDescent="0.3">
      <c r="A444" s="12" t="s">
        <v>8219</v>
      </c>
      <c r="B444">
        <v>39</v>
      </c>
      <c r="H444" t="s">
        <v>8221</v>
      </c>
      <c r="I444">
        <v>3</v>
      </c>
    </row>
    <row r="445" spans="1:9" x14ac:dyDescent="0.3">
      <c r="A445" s="12" t="s">
        <v>8219</v>
      </c>
      <c r="B445">
        <v>127</v>
      </c>
      <c r="H445" t="s">
        <v>8221</v>
      </c>
      <c r="I445">
        <v>179</v>
      </c>
    </row>
    <row r="446" spans="1:9" x14ac:dyDescent="0.3">
      <c r="A446" s="12" t="s">
        <v>8219</v>
      </c>
      <c r="B446">
        <v>159</v>
      </c>
      <c r="H446" t="s">
        <v>8221</v>
      </c>
      <c r="I446">
        <v>3</v>
      </c>
    </row>
    <row r="447" spans="1:9" x14ac:dyDescent="0.3">
      <c r="A447" s="12" t="s">
        <v>8219</v>
      </c>
      <c r="B447">
        <v>177</v>
      </c>
      <c r="H447" t="s">
        <v>8221</v>
      </c>
      <c r="I447">
        <v>23</v>
      </c>
    </row>
    <row r="448" spans="1:9" x14ac:dyDescent="0.3">
      <c r="A448" s="12" t="s">
        <v>8219</v>
      </c>
      <c r="B448">
        <v>47</v>
      </c>
      <c r="H448" t="s">
        <v>8221</v>
      </c>
      <c r="I448">
        <v>23</v>
      </c>
    </row>
    <row r="449" spans="1:9" x14ac:dyDescent="0.3">
      <c r="A449" s="12" t="s">
        <v>8219</v>
      </c>
      <c r="B449">
        <v>1</v>
      </c>
      <c r="H449" t="s">
        <v>8221</v>
      </c>
      <c r="I449">
        <v>41</v>
      </c>
    </row>
    <row r="450" spans="1:9" x14ac:dyDescent="0.3">
      <c r="A450" s="12" t="s">
        <v>8219</v>
      </c>
      <c r="B450">
        <v>16</v>
      </c>
      <c r="H450" t="s">
        <v>8221</v>
      </c>
      <c r="I450">
        <v>0</v>
      </c>
    </row>
    <row r="451" spans="1:9" x14ac:dyDescent="0.3">
      <c r="A451" s="12" t="s">
        <v>8219</v>
      </c>
      <c r="B451">
        <v>115</v>
      </c>
      <c r="H451" t="s">
        <v>8221</v>
      </c>
      <c r="I451">
        <v>32</v>
      </c>
    </row>
    <row r="452" spans="1:9" x14ac:dyDescent="0.3">
      <c r="A452" s="12" t="s">
        <v>8219</v>
      </c>
      <c r="B452">
        <v>133</v>
      </c>
      <c r="H452" t="s">
        <v>8221</v>
      </c>
      <c r="I452">
        <v>2</v>
      </c>
    </row>
    <row r="453" spans="1:9" x14ac:dyDescent="0.3">
      <c r="A453" s="12" t="s">
        <v>8219</v>
      </c>
      <c r="B453">
        <v>70</v>
      </c>
      <c r="H453" t="s">
        <v>8221</v>
      </c>
      <c r="I453">
        <v>7</v>
      </c>
    </row>
    <row r="454" spans="1:9" x14ac:dyDescent="0.3">
      <c r="A454" s="12" t="s">
        <v>8219</v>
      </c>
      <c r="B454">
        <v>62</v>
      </c>
      <c r="H454" t="s">
        <v>8221</v>
      </c>
      <c r="I454">
        <v>4</v>
      </c>
    </row>
    <row r="455" spans="1:9" x14ac:dyDescent="0.3">
      <c r="A455" s="12" t="s">
        <v>8219</v>
      </c>
      <c r="B455">
        <v>10</v>
      </c>
      <c r="H455" t="s">
        <v>8221</v>
      </c>
      <c r="I455">
        <v>196</v>
      </c>
    </row>
    <row r="456" spans="1:9" x14ac:dyDescent="0.3">
      <c r="A456" s="12" t="s">
        <v>8219</v>
      </c>
      <c r="B456">
        <v>499</v>
      </c>
      <c r="H456" t="s">
        <v>8221</v>
      </c>
      <c r="I456">
        <v>11</v>
      </c>
    </row>
    <row r="457" spans="1:9" x14ac:dyDescent="0.3">
      <c r="A457" s="12" t="s">
        <v>8219</v>
      </c>
      <c r="B457">
        <v>47</v>
      </c>
      <c r="H457" t="s">
        <v>8221</v>
      </c>
      <c r="I457">
        <v>9</v>
      </c>
    </row>
    <row r="458" spans="1:9" x14ac:dyDescent="0.3">
      <c r="A458" s="12" t="s">
        <v>8219</v>
      </c>
      <c r="B458">
        <v>28</v>
      </c>
      <c r="H458" t="s">
        <v>8221</v>
      </c>
      <c r="I458">
        <v>5</v>
      </c>
    </row>
    <row r="459" spans="1:9" x14ac:dyDescent="0.3">
      <c r="A459" s="12" t="s">
        <v>8219</v>
      </c>
      <c r="B459">
        <v>24</v>
      </c>
      <c r="H459" t="s">
        <v>8221</v>
      </c>
      <c r="I459">
        <v>8</v>
      </c>
    </row>
    <row r="460" spans="1:9" x14ac:dyDescent="0.3">
      <c r="A460" s="12" t="s">
        <v>8219</v>
      </c>
      <c r="B460">
        <v>76</v>
      </c>
      <c r="H460" t="s">
        <v>8221</v>
      </c>
      <c r="I460">
        <v>229</v>
      </c>
    </row>
    <row r="461" spans="1:9" x14ac:dyDescent="0.3">
      <c r="A461" s="12" t="s">
        <v>8219</v>
      </c>
      <c r="B461">
        <v>98</v>
      </c>
      <c r="H461" t="s">
        <v>8221</v>
      </c>
      <c r="I461">
        <v>40</v>
      </c>
    </row>
    <row r="462" spans="1:9" x14ac:dyDescent="0.3">
      <c r="A462" s="12" t="s">
        <v>8219</v>
      </c>
      <c r="B462">
        <v>30</v>
      </c>
      <c r="H462" t="s">
        <v>8221</v>
      </c>
      <c r="I462">
        <v>123</v>
      </c>
    </row>
    <row r="463" spans="1:9" x14ac:dyDescent="0.3">
      <c r="A463" s="12" t="s">
        <v>8219</v>
      </c>
      <c r="B463">
        <v>478</v>
      </c>
      <c r="H463" t="s">
        <v>8221</v>
      </c>
      <c r="I463">
        <v>5</v>
      </c>
    </row>
    <row r="464" spans="1:9" x14ac:dyDescent="0.3">
      <c r="A464" s="12" t="s">
        <v>8219</v>
      </c>
      <c r="B464">
        <v>74</v>
      </c>
      <c r="H464" t="s">
        <v>8221</v>
      </c>
      <c r="I464">
        <v>148</v>
      </c>
    </row>
    <row r="465" spans="1:9" x14ac:dyDescent="0.3">
      <c r="A465" s="12" t="s">
        <v>8219</v>
      </c>
      <c r="B465">
        <v>131</v>
      </c>
      <c r="H465" t="s">
        <v>8221</v>
      </c>
      <c r="I465">
        <v>10</v>
      </c>
    </row>
    <row r="466" spans="1:9" x14ac:dyDescent="0.3">
      <c r="A466" s="12" t="s">
        <v>8219</v>
      </c>
      <c r="B466">
        <v>61</v>
      </c>
      <c r="H466" t="s">
        <v>8221</v>
      </c>
      <c r="I466">
        <v>4</v>
      </c>
    </row>
    <row r="467" spans="1:9" x14ac:dyDescent="0.3">
      <c r="A467" s="12" t="s">
        <v>8219</v>
      </c>
      <c r="B467">
        <v>1071</v>
      </c>
      <c r="H467" t="s">
        <v>8221</v>
      </c>
      <c r="I467">
        <v>21</v>
      </c>
    </row>
    <row r="468" spans="1:9" x14ac:dyDescent="0.3">
      <c r="A468" s="12" t="s">
        <v>8219</v>
      </c>
      <c r="B468">
        <v>122</v>
      </c>
      <c r="H468" t="s">
        <v>8221</v>
      </c>
      <c r="I468">
        <v>2</v>
      </c>
    </row>
    <row r="469" spans="1:9" x14ac:dyDescent="0.3">
      <c r="A469" s="12" t="s">
        <v>8219</v>
      </c>
      <c r="B469">
        <v>111</v>
      </c>
      <c r="H469" t="s">
        <v>8221</v>
      </c>
      <c r="I469">
        <v>0</v>
      </c>
    </row>
    <row r="470" spans="1:9" x14ac:dyDescent="0.3">
      <c r="A470" s="12" t="s">
        <v>8219</v>
      </c>
      <c r="B470">
        <v>255</v>
      </c>
      <c r="H470" t="s">
        <v>8221</v>
      </c>
      <c r="I470">
        <v>4</v>
      </c>
    </row>
    <row r="471" spans="1:9" x14ac:dyDescent="0.3">
      <c r="A471" s="12" t="s">
        <v>8219</v>
      </c>
      <c r="B471">
        <v>141</v>
      </c>
      <c r="H471" t="s">
        <v>8221</v>
      </c>
      <c r="I471">
        <v>1</v>
      </c>
    </row>
    <row r="472" spans="1:9" x14ac:dyDescent="0.3">
      <c r="A472" s="12" t="s">
        <v>8219</v>
      </c>
      <c r="B472">
        <v>159</v>
      </c>
      <c r="H472" t="s">
        <v>8221</v>
      </c>
      <c r="I472">
        <v>30</v>
      </c>
    </row>
    <row r="473" spans="1:9" x14ac:dyDescent="0.3">
      <c r="A473" s="12" t="s">
        <v>8219</v>
      </c>
      <c r="B473">
        <v>99</v>
      </c>
      <c r="H473" t="s">
        <v>8221</v>
      </c>
      <c r="I473">
        <v>3</v>
      </c>
    </row>
    <row r="474" spans="1:9" x14ac:dyDescent="0.3">
      <c r="A474" s="12" t="s">
        <v>8219</v>
      </c>
      <c r="B474">
        <v>96</v>
      </c>
      <c r="H474" t="s">
        <v>8221</v>
      </c>
      <c r="I474">
        <v>975</v>
      </c>
    </row>
    <row r="475" spans="1:9" x14ac:dyDescent="0.3">
      <c r="A475" s="12" t="s">
        <v>8219</v>
      </c>
      <c r="B475">
        <v>27</v>
      </c>
      <c r="H475" t="s">
        <v>8221</v>
      </c>
      <c r="I475">
        <v>167</v>
      </c>
    </row>
    <row r="476" spans="1:9" x14ac:dyDescent="0.3">
      <c r="A476" s="12" t="s">
        <v>8219</v>
      </c>
      <c r="B476">
        <v>166</v>
      </c>
      <c r="H476" t="s">
        <v>8221</v>
      </c>
      <c r="I476">
        <v>5</v>
      </c>
    </row>
    <row r="477" spans="1:9" x14ac:dyDescent="0.3">
      <c r="A477" s="12" t="s">
        <v>8219</v>
      </c>
      <c r="B477">
        <v>76</v>
      </c>
      <c r="H477" t="s">
        <v>8221</v>
      </c>
      <c r="I477">
        <v>18</v>
      </c>
    </row>
    <row r="478" spans="1:9" x14ac:dyDescent="0.3">
      <c r="A478" s="12" t="s">
        <v>8219</v>
      </c>
      <c r="B478">
        <v>211</v>
      </c>
      <c r="H478" t="s">
        <v>8221</v>
      </c>
      <c r="I478">
        <v>98</v>
      </c>
    </row>
    <row r="479" spans="1:9" x14ac:dyDescent="0.3">
      <c r="A479" s="12" t="s">
        <v>8219</v>
      </c>
      <c r="B479">
        <v>21</v>
      </c>
      <c r="H479" t="s">
        <v>8221</v>
      </c>
      <c r="I479">
        <v>4</v>
      </c>
    </row>
    <row r="480" spans="1:9" x14ac:dyDescent="0.3">
      <c r="A480" s="12" t="s">
        <v>8219</v>
      </c>
      <c r="B480">
        <v>61</v>
      </c>
      <c r="H480" t="s">
        <v>8221</v>
      </c>
      <c r="I480">
        <v>3</v>
      </c>
    </row>
    <row r="481" spans="1:9" x14ac:dyDescent="0.3">
      <c r="A481" s="12" t="s">
        <v>8219</v>
      </c>
      <c r="B481">
        <v>30</v>
      </c>
      <c r="H481" t="s">
        <v>8221</v>
      </c>
      <c r="I481">
        <v>1</v>
      </c>
    </row>
    <row r="482" spans="1:9" x14ac:dyDescent="0.3">
      <c r="A482" s="12" t="s">
        <v>8219</v>
      </c>
      <c r="B482">
        <v>375</v>
      </c>
      <c r="H482" t="s">
        <v>8221</v>
      </c>
      <c r="I482">
        <v>0</v>
      </c>
    </row>
    <row r="483" spans="1:9" x14ac:dyDescent="0.3">
      <c r="A483" s="12" t="s">
        <v>8219</v>
      </c>
      <c r="B483">
        <v>111</v>
      </c>
      <c r="H483" t="s">
        <v>8221</v>
      </c>
      <c r="I483">
        <v>9</v>
      </c>
    </row>
    <row r="484" spans="1:9" x14ac:dyDescent="0.3">
      <c r="A484" s="12" t="s">
        <v>8219</v>
      </c>
      <c r="B484">
        <v>123</v>
      </c>
      <c r="H484" t="s">
        <v>8221</v>
      </c>
      <c r="I484">
        <v>2</v>
      </c>
    </row>
    <row r="485" spans="1:9" x14ac:dyDescent="0.3">
      <c r="A485" s="12" t="s">
        <v>8219</v>
      </c>
      <c r="B485">
        <v>70</v>
      </c>
      <c r="H485" t="s">
        <v>8221</v>
      </c>
      <c r="I485">
        <v>0</v>
      </c>
    </row>
    <row r="486" spans="1:9" x14ac:dyDescent="0.3">
      <c r="A486" s="12" t="s">
        <v>8219</v>
      </c>
      <c r="B486">
        <v>85</v>
      </c>
      <c r="H486" t="s">
        <v>8221</v>
      </c>
      <c r="I486">
        <v>147</v>
      </c>
    </row>
    <row r="487" spans="1:9" x14ac:dyDescent="0.3">
      <c r="A487" s="12" t="s">
        <v>8219</v>
      </c>
      <c r="B487">
        <v>86</v>
      </c>
      <c r="H487" t="s">
        <v>8221</v>
      </c>
      <c r="I487">
        <v>49</v>
      </c>
    </row>
    <row r="488" spans="1:9" x14ac:dyDescent="0.3">
      <c r="A488" s="12" t="s">
        <v>8219</v>
      </c>
      <c r="B488">
        <v>13</v>
      </c>
      <c r="H488" t="s">
        <v>8221</v>
      </c>
      <c r="I488">
        <v>1</v>
      </c>
    </row>
    <row r="489" spans="1:9" x14ac:dyDescent="0.3">
      <c r="A489" s="12" t="s">
        <v>8219</v>
      </c>
      <c r="B489">
        <v>33</v>
      </c>
      <c r="H489" t="s">
        <v>8221</v>
      </c>
      <c r="I489">
        <v>2</v>
      </c>
    </row>
    <row r="490" spans="1:9" x14ac:dyDescent="0.3">
      <c r="A490" s="12" t="s">
        <v>8219</v>
      </c>
      <c r="B490">
        <v>15</v>
      </c>
      <c r="H490" t="s">
        <v>8221</v>
      </c>
      <c r="I490">
        <v>7</v>
      </c>
    </row>
    <row r="491" spans="1:9" x14ac:dyDescent="0.3">
      <c r="A491" s="12" t="s">
        <v>8219</v>
      </c>
      <c r="B491">
        <v>273</v>
      </c>
      <c r="H491" t="s">
        <v>8221</v>
      </c>
      <c r="I491">
        <v>4</v>
      </c>
    </row>
    <row r="492" spans="1:9" x14ac:dyDescent="0.3">
      <c r="A492" s="12" t="s">
        <v>8219</v>
      </c>
      <c r="B492">
        <v>714</v>
      </c>
      <c r="H492" t="s">
        <v>8221</v>
      </c>
      <c r="I492">
        <v>27</v>
      </c>
    </row>
    <row r="493" spans="1:9" x14ac:dyDescent="0.3">
      <c r="A493" s="12" t="s">
        <v>8219</v>
      </c>
      <c r="B493">
        <v>170</v>
      </c>
      <c r="H493" t="s">
        <v>8221</v>
      </c>
      <c r="I493">
        <v>94</v>
      </c>
    </row>
    <row r="494" spans="1:9" x14ac:dyDescent="0.3">
      <c r="A494" s="12" t="s">
        <v>8219</v>
      </c>
      <c r="B494">
        <v>512</v>
      </c>
      <c r="H494" t="s">
        <v>8221</v>
      </c>
      <c r="I494">
        <v>29</v>
      </c>
    </row>
    <row r="495" spans="1:9" x14ac:dyDescent="0.3">
      <c r="A495" s="12" t="s">
        <v>8219</v>
      </c>
      <c r="B495">
        <v>314</v>
      </c>
      <c r="H495" t="s">
        <v>8221</v>
      </c>
      <c r="I495">
        <v>7</v>
      </c>
    </row>
    <row r="496" spans="1:9" x14ac:dyDescent="0.3">
      <c r="A496" s="12" t="s">
        <v>8219</v>
      </c>
      <c r="B496">
        <v>167</v>
      </c>
      <c r="H496" t="s">
        <v>8221</v>
      </c>
      <c r="I496">
        <v>22</v>
      </c>
    </row>
    <row r="497" spans="1:9" x14ac:dyDescent="0.3">
      <c r="A497" s="12" t="s">
        <v>8219</v>
      </c>
      <c r="B497">
        <v>9</v>
      </c>
      <c r="H497" t="s">
        <v>8221</v>
      </c>
      <c r="I497">
        <v>1</v>
      </c>
    </row>
    <row r="498" spans="1:9" x14ac:dyDescent="0.3">
      <c r="A498" s="12" t="s">
        <v>8219</v>
      </c>
      <c r="B498">
        <v>103</v>
      </c>
      <c r="H498" t="s">
        <v>8221</v>
      </c>
      <c r="I498">
        <v>10</v>
      </c>
    </row>
    <row r="499" spans="1:9" x14ac:dyDescent="0.3">
      <c r="A499" s="12" t="s">
        <v>8219</v>
      </c>
      <c r="B499">
        <v>111</v>
      </c>
      <c r="H499" t="s">
        <v>8221</v>
      </c>
      <c r="I499">
        <v>6</v>
      </c>
    </row>
    <row r="500" spans="1:9" x14ac:dyDescent="0.3">
      <c r="A500" s="12" t="s">
        <v>8219</v>
      </c>
      <c r="B500">
        <v>271</v>
      </c>
      <c r="H500" t="s">
        <v>8221</v>
      </c>
      <c r="I500">
        <v>24</v>
      </c>
    </row>
    <row r="501" spans="1:9" x14ac:dyDescent="0.3">
      <c r="A501" s="12" t="s">
        <v>8219</v>
      </c>
      <c r="B501">
        <v>101</v>
      </c>
      <c r="H501" t="s">
        <v>8221</v>
      </c>
      <c r="I501">
        <v>15</v>
      </c>
    </row>
    <row r="502" spans="1:9" x14ac:dyDescent="0.3">
      <c r="A502" s="12" t="s">
        <v>8219</v>
      </c>
      <c r="B502">
        <v>57</v>
      </c>
      <c r="H502" t="s">
        <v>8221</v>
      </c>
      <c r="I502">
        <v>37</v>
      </c>
    </row>
    <row r="503" spans="1:9" x14ac:dyDescent="0.3">
      <c r="A503" s="12" t="s">
        <v>8219</v>
      </c>
      <c r="B503">
        <v>62</v>
      </c>
      <c r="H503" t="s">
        <v>8221</v>
      </c>
      <c r="I503">
        <v>20</v>
      </c>
    </row>
    <row r="504" spans="1:9" x14ac:dyDescent="0.3">
      <c r="A504" s="12" t="s">
        <v>8219</v>
      </c>
      <c r="B504">
        <v>32</v>
      </c>
      <c r="H504" t="s">
        <v>8221</v>
      </c>
      <c r="I504">
        <v>7</v>
      </c>
    </row>
    <row r="505" spans="1:9" x14ac:dyDescent="0.3">
      <c r="A505" s="12" t="s">
        <v>8219</v>
      </c>
      <c r="B505">
        <v>141</v>
      </c>
      <c r="H505" t="s">
        <v>8221</v>
      </c>
      <c r="I505">
        <v>0</v>
      </c>
    </row>
    <row r="506" spans="1:9" x14ac:dyDescent="0.3">
      <c r="A506" s="12" t="s">
        <v>8219</v>
      </c>
      <c r="B506">
        <v>75</v>
      </c>
      <c r="H506" t="s">
        <v>8221</v>
      </c>
      <c r="I506">
        <v>21</v>
      </c>
    </row>
    <row r="507" spans="1:9" x14ac:dyDescent="0.3">
      <c r="A507" s="12" t="s">
        <v>8219</v>
      </c>
      <c r="B507">
        <v>46</v>
      </c>
      <c r="H507" t="s">
        <v>8221</v>
      </c>
      <c r="I507">
        <v>3</v>
      </c>
    </row>
    <row r="508" spans="1:9" x14ac:dyDescent="0.3">
      <c r="A508" s="12" t="s">
        <v>8219</v>
      </c>
      <c r="B508">
        <v>103</v>
      </c>
      <c r="H508" t="s">
        <v>8221</v>
      </c>
      <c r="I508">
        <v>11</v>
      </c>
    </row>
    <row r="509" spans="1:9" x14ac:dyDescent="0.3">
      <c r="A509" s="12" t="s">
        <v>8219</v>
      </c>
      <c r="B509">
        <v>6</v>
      </c>
      <c r="H509" t="s">
        <v>8221</v>
      </c>
      <c r="I509">
        <v>1</v>
      </c>
    </row>
    <row r="510" spans="1:9" x14ac:dyDescent="0.3">
      <c r="A510" s="12" t="s">
        <v>8219</v>
      </c>
      <c r="B510">
        <v>83</v>
      </c>
      <c r="H510" t="s">
        <v>8221</v>
      </c>
      <c r="I510">
        <v>312</v>
      </c>
    </row>
    <row r="511" spans="1:9" x14ac:dyDescent="0.3">
      <c r="A511" s="12" t="s">
        <v>8219</v>
      </c>
      <c r="B511">
        <v>108</v>
      </c>
      <c r="H511" t="s">
        <v>8221</v>
      </c>
      <c r="I511">
        <v>1</v>
      </c>
    </row>
    <row r="512" spans="1:9" x14ac:dyDescent="0.3">
      <c r="A512" s="12" t="s">
        <v>8219</v>
      </c>
      <c r="B512">
        <v>25</v>
      </c>
      <c r="H512" t="s">
        <v>8221</v>
      </c>
      <c r="I512">
        <v>3</v>
      </c>
    </row>
    <row r="513" spans="1:9" x14ac:dyDescent="0.3">
      <c r="A513" s="12" t="s">
        <v>8219</v>
      </c>
      <c r="B513">
        <v>549</v>
      </c>
      <c r="H513" t="s">
        <v>8221</v>
      </c>
      <c r="I513">
        <v>4</v>
      </c>
    </row>
    <row r="514" spans="1:9" x14ac:dyDescent="0.3">
      <c r="A514" s="12" t="s">
        <v>8219</v>
      </c>
      <c r="B514">
        <v>222</v>
      </c>
      <c r="H514" t="s">
        <v>8221</v>
      </c>
      <c r="I514">
        <v>10</v>
      </c>
    </row>
    <row r="515" spans="1:9" x14ac:dyDescent="0.3">
      <c r="A515" s="12" t="s">
        <v>8219</v>
      </c>
      <c r="B515">
        <v>183</v>
      </c>
      <c r="H515" t="s">
        <v>8221</v>
      </c>
      <c r="I515">
        <v>8</v>
      </c>
    </row>
    <row r="516" spans="1:9" x14ac:dyDescent="0.3">
      <c r="A516" s="12" t="s">
        <v>8219</v>
      </c>
      <c r="B516">
        <v>89</v>
      </c>
      <c r="H516" t="s">
        <v>8221</v>
      </c>
      <c r="I516">
        <v>3</v>
      </c>
    </row>
    <row r="517" spans="1:9" x14ac:dyDescent="0.3">
      <c r="A517" s="12" t="s">
        <v>8219</v>
      </c>
      <c r="B517">
        <v>253</v>
      </c>
      <c r="H517" t="s">
        <v>8221</v>
      </c>
      <c r="I517">
        <v>1</v>
      </c>
    </row>
    <row r="518" spans="1:9" x14ac:dyDescent="0.3">
      <c r="A518" s="12" t="s">
        <v>8219</v>
      </c>
      <c r="B518">
        <v>140</v>
      </c>
      <c r="H518" t="s">
        <v>8221</v>
      </c>
      <c r="I518">
        <v>0</v>
      </c>
    </row>
    <row r="519" spans="1:9" x14ac:dyDescent="0.3">
      <c r="A519" s="12" t="s">
        <v>8219</v>
      </c>
      <c r="B519">
        <v>103</v>
      </c>
      <c r="H519" t="s">
        <v>8221</v>
      </c>
      <c r="I519">
        <v>5</v>
      </c>
    </row>
    <row r="520" spans="1:9" x14ac:dyDescent="0.3">
      <c r="A520" s="12" t="s">
        <v>8219</v>
      </c>
      <c r="B520">
        <v>138</v>
      </c>
      <c r="H520" t="s">
        <v>8221</v>
      </c>
      <c r="I520">
        <v>0</v>
      </c>
    </row>
    <row r="521" spans="1:9" x14ac:dyDescent="0.3">
      <c r="A521" s="12" t="s">
        <v>8219</v>
      </c>
      <c r="B521">
        <v>191</v>
      </c>
      <c r="H521" t="s">
        <v>8221</v>
      </c>
      <c r="I521">
        <v>3</v>
      </c>
    </row>
    <row r="522" spans="1:9" x14ac:dyDescent="0.3">
      <c r="A522" s="12" t="s">
        <v>8219</v>
      </c>
      <c r="B522">
        <v>45</v>
      </c>
      <c r="H522" t="s">
        <v>8221</v>
      </c>
      <c r="I522">
        <v>7</v>
      </c>
    </row>
    <row r="523" spans="1:9" x14ac:dyDescent="0.3">
      <c r="A523" s="12" t="s">
        <v>8219</v>
      </c>
      <c r="B523">
        <v>17</v>
      </c>
      <c r="H523" t="s">
        <v>8221</v>
      </c>
      <c r="I523">
        <v>0</v>
      </c>
    </row>
    <row r="524" spans="1:9" x14ac:dyDescent="0.3">
      <c r="A524" s="12" t="s">
        <v>8219</v>
      </c>
      <c r="B524">
        <v>31</v>
      </c>
      <c r="H524" t="s">
        <v>8221</v>
      </c>
      <c r="I524">
        <v>2</v>
      </c>
    </row>
    <row r="525" spans="1:9" x14ac:dyDescent="0.3">
      <c r="A525" s="12" t="s">
        <v>8219</v>
      </c>
      <c r="B525">
        <v>50</v>
      </c>
      <c r="H525" t="s">
        <v>8221</v>
      </c>
      <c r="I525">
        <v>23</v>
      </c>
    </row>
    <row r="526" spans="1:9" x14ac:dyDescent="0.3">
      <c r="A526" s="12" t="s">
        <v>8219</v>
      </c>
      <c r="B526">
        <v>59</v>
      </c>
      <c r="H526" t="s">
        <v>8221</v>
      </c>
      <c r="I526">
        <v>1</v>
      </c>
    </row>
    <row r="527" spans="1:9" x14ac:dyDescent="0.3">
      <c r="A527" s="12" t="s">
        <v>8219</v>
      </c>
      <c r="B527">
        <v>81</v>
      </c>
      <c r="H527" t="s">
        <v>8221</v>
      </c>
      <c r="I527">
        <v>2</v>
      </c>
    </row>
    <row r="528" spans="1:9" x14ac:dyDescent="0.3">
      <c r="A528" s="12" t="s">
        <v>8219</v>
      </c>
      <c r="B528">
        <v>508</v>
      </c>
      <c r="H528" t="s">
        <v>8221</v>
      </c>
      <c r="I528">
        <v>3</v>
      </c>
    </row>
    <row r="529" spans="1:9" x14ac:dyDescent="0.3">
      <c r="A529" s="12" t="s">
        <v>8219</v>
      </c>
      <c r="B529">
        <v>74</v>
      </c>
      <c r="H529" t="s">
        <v>8221</v>
      </c>
      <c r="I529">
        <v>0</v>
      </c>
    </row>
    <row r="530" spans="1:9" x14ac:dyDescent="0.3">
      <c r="A530" s="12" t="s">
        <v>8219</v>
      </c>
      <c r="B530">
        <v>141</v>
      </c>
      <c r="H530" t="s">
        <v>8221</v>
      </c>
      <c r="I530">
        <v>13</v>
      </c>
    </row>
    <row r="531" spans="1:9" x14ac:dyDescent="0.3">
      <c r="A531" s="12" t="s">
        <v>8219</v>
      </c>
      <c r="B531">
        <v>711</v>
      </c>
      <c r="H531" t="s">
        <v>8221</v>
      </c>
      <c r="I531">
        <v>1</v>
      </c>
    </row>
    <row r="532" spans="1:9" x14ac:dyDescent="0.3">
      <c r="A532" s="12" t="s">
        <v>8219</v>
      </c>
      <c r="B532">
        <v>141</v>
      </c>
      <c r="H532" t="s">
        <v>8221</v>
      </c>
      <c r="I532">
        <v>1</v>
      </c>
    </row>
    <row r="533" spans="1:9" x14ac:dyDescent="0.3">
      <c r="A533" s="12" t="s">
        <v>8219</v>
      </c>
      <c r="B533">
        <v>109</v>
      </c>
      <c r="H533" t="s">
        <v>8221</v>
      </c>
      <c r="I533">
        <v>1</v>
      </c>
    </row>
    <row r="534" spans="1:9" x14ac:dyDescent="0.3">
      <c r="A534" s="12" t="s">
        <v>8219</v>
      </c>
      <c r="B534">
        <v>361</v>
      </c>
      <c r="H534" t="s">
        <v>8221</v>
      </c>
      <c r="I534">
        <v>6</v>
      </c>
    </row>
    <row r="535" spans="1:9" x14ac:dyDescent="0.3">
      <c r="A535" s="12" t="s">
        <v>8219</v>
      </c>
      <c r="B535">
        <v>176</v>
      </c>
      <c r="H535" t="s">
        <v>8221</v>
      </c>
      <c r="I535">
        <v>39</v>
      </c>
    </row>
    <row r="536" spans="1:9" x14ac:dyDescent="0.3">
      <c r="A536" s="12" t="s">
        <v>8219</v>
      </c>
      <c r="B536">
        <v>670</v>
      </c>
      <c r="H536" t="s">
        <v>8221</v>
      </c>
      <c r="I536">
        <v>4</v>
      </c>
    </row>
    <row r="537" spans="1:9" x14ac:dyDescent="0.3">
      <c r="A537" s="12" t="s">
        <v>8219</v>
      </c>
      <c r="B537">
        <v>96</v>
      </c>
      <c r="H537" t="s">
        <v>8221</v>
      </c>
      <c r="I537">
        <v>1</v>
      </c>
    </row>
    <row r="538" spans="1:9" x14ac:dyDescent="0.3">
      <c r="A538" s="12" t="s">
        <v>8219</v>
      </c>
      <c r="B538">
        <v>74</v>
      </c>
      <c r="H538" t="s">
        <v>8221</v>
      </c>
      <c r="I538">
        <v>0</v>
      </c>
    </row>
    <row r="539" spans="1:9" x14ac:dyDescent="0.3">
      <c r="A539" s="12" t="s">
        <v>8219</v>
      </c>
      <c r="B539">
        <v>52</v>
      </c>
      <c r="H539" t="s">
        <v>8221</v>
      </c>
      <c r="I539">
        <v>0</v>
      </c>
    </row>
    <row r="540" spans="1:9" x14ac:dyDescent="0.3">
      <c r="A540" s="12" t="s">
        <v>8219</v>
      </c>
      <c r="B540">
        <v>105</v>
      </c>
      <c r="H540" t="s">
        <v>8221</v>
      </c>
      <c r="I540">
        <v>0</v>
      </c>
    </row>
    <row r="541" spans="1:9" x14ac:dyDescent="0.3">
      <c r="A541" s="12" t="s">
        <v>8219</v>
      </c>
      <c r="B541">
        <v>41</v>
      </c>
      <c r="H541" t="s">
        <v>8221</v>
      </c>
      <c r="I541">
        <v>8</v>
      </c>
    </row>
    <row r="542" spans="1:9" x14ac:dyDescent="0.3">
      <c r="A542" s="12" t="s">
        <v>8219</v>
      </c>
      <c r="B542">
        <v>34</v>
      </c>
      <c r="H542" t="s">
        <v>8221</v>
      </c>
      <c r="I542">
        <v>0</v>
      </c>
    </row>
    <row r="543" spans="1:9" x14ac:dyDescent="0.3">
      <c r="A543" s="12" t="s">
        <v>8219</v>
      </c>
      <c r="B543">
        <v>66</v>
      </c>
      <c r="H543" t="s">
        <v>8221</v>
      </c>
      <c r="I543">
        <v>1</v>
      </c>
    </row>
    <row r="544" spans="1:9" x14ac:dyDescent="0.3">
      <c r="A544" s="12" t="s">
        <v>8219</v>
      </c>
      <c r="B544">
        <v>50</v>
      </c>
      <c r="H544" t="s">
        <v>8221</v>
      </c>
      <c r="I544">
        <v>12</v>
      </c>
    </row>
    <row r="545" spans="1:9" x14ac:dyDescent="0.3">
      <c r="A545" s="12" t="s">
        <v>8219</v>
      </c>
      <c r="B545">
        <v>159</v>
      </c>
      <c r="H545" t="s">
        <v>8221</v>
      </c>
      <c r="I545">
        <v>0</v>
      </c>
    </row>
    <row r="546" spans="1:9" x14ac:dyDescent="0.3">
      <c r="A546" s="12" t="s">
        <v>8219</v>
      </c>
      <c r="B546">
        <v>182</v>
      </c>
      <c r="H546" t="s">
        <v>8221</v>
      </c>
      <c r="I546">
        <v>3</v>
      </c>
    </row>
    <row r="547" spans="1:9" x14ac:dyDescent="0.3">
      <c r="A547" s="12" t="s">
        <v>8219</v>
      </c>
      <c r="B547">
        <v>206</v>
      </c>
      <c r="H547" t="s">
        <v>8221</v>
      </c>
      <c r="I547">
        <v>2</v>
      </c>
    </row>
    <row r="548" spans="1:9" x14ac:dyDescent="0.3">
      <c r="A548" s="12" t="s">
        <v>8219</v>
      </c>
      <c r="B548">
        <v>169</v>
      </c>
      <c r="H548" t="s">
        <v>8221</v>
      </c>
      <c r="I548">
        <v>6</v>
      </c>
    </row>
    <row r="549" spans="1:9" x14ac:dyDescent="0.3">
      <c r="A549" s="12" t="s">
        <v>8219</v>
      </c>
      <c r="B549">
        <v>31</v>
      </c>
      <c r="H549" t="s">
        <v>8221</v>
      </c>
      <c r="I549">
        <v>0</v>
      </c>
    </row>
    <row r="550" spans="1:9" x14ac:dyDescent="0.3">
      <c r="A550" s="12" t="s">
        <v>8219</v>
      </c>
      <c r="B550">
        <v>28</v>
      </c>
      <c r="H550" t="s">
        <v>8221</v>
      </c>
      <c r="I550">
        <v>15</v>
      </c>
    </row>
    <row r="551" spans="1:9" x14ac:dyDescent="0.3">
      <c r="A551" s="12" t="s">
        <v>8219</v>
      </c>
      <c r="B551">
        <v>54</v>
      </c>
      <c r="H551" t="s">
        <v>8221</v>
      </c>
      <c r="I551">
        <v>1</v>
      </c>
    </row>
    <row r="552" spans="1:9" x14ac:dyDescent="0.3">
      <c r="A552" s="12" t="s">
        <v>8219</v>
      </c>
      <c r="B552">
        <v>467</v>
      </c>
      <c r="H552" t="s">
        <v>8221</v>
      </c>
      <c r="I552">
        <v>3</v>
      </c>
    </row>
    <row r="553" spans="1:9" x14ac:dyDescent="0.3">
      <c r="A553" s="12" t="s">
        <v>8219</v>
      </c>
      <c r="B553">
        <v>389</v>
      </c>
      <c r="H553" t="s">
        <v>8221</v>
      </c>
      <c r="I553">
        <v>8</v>
      </c>
    </row>
    <row r="554" spans="1:9" x14ac:dyDescent="0.3">
      <c r="A554" s="12" t="s">
        <v>8219</v>
      </c>
      <c r="B554">
        <v>68</v>
      </c>
      <c r="H554" t="s">
        <v>8221</v>
      </c>
      <c r="I554">
        <v>0</v>
      </c>
    </row>
    <row r="555" spans="1:9" x14ac:dyDescent="0.3">
      <c r="A555" s="12" t="s">
        <v>8219</v>
      </c>
      <c r="B555">
        <v>413</v>
      </c>
      <c r="H555" t="s">
        <v>8221</v>
      </c>
      <c r="I555">
        <v>3</v>
      </c>
    </row>
    <row r="556" spans="1:9" x14ac:dyDescent="0.3">
      <c r="A556" s="12" t="s">
        <v>8219</v>
      </c>
      <c r="B556">
        <v>190</v>
      </c>
      <c r="H556" t="s">
        <v>8221</v>
      </c>
      <c r="I556">
        <v>3</v>
      </c>
    </row>
    <row r="557" spans="1:9" x14ac:dyDescent="0.3">
      <c r="A557" s="12" t="s">
        <v>8219</v>
      </c>
      <c r="B557">
        <v>189</v>
      </c>
      <c r="H557" t="s">
        <v>8221</v>
      </c>
      <c r="I557">
        <v>0</v>
      </c>
    </row>
    <row r="558" spans="1:9" x14ac:dyDescent="0.3">
      <c r="A558" s="12" t="s">
        <v>8219</v>
      </c>
      <c r="B558">
        <v>130</v>
      </c>
      <c r="H558" t="s">
        <v>8221</v>
      </c>
      <c r="I558">
        <v>19</v>
      </c>
    </row>
    <row r="559" spans="1:9" x14ac:dyDescent="0.3">
      <c r="A559" s="12" t="s">
        <v>8219</v>
      </c>
      <c r="B559">
        <v>74</v>
      </c>
      <c r="H559" t="s">
        <v>8221</v>
      </c>
      <c r="I559">
        <v>0</v>
      </c>
    </row>
    <row r="560" spans="1:9" x14ac:dyDescent="0.3">
      <c r="A560" s="12" t="s">
        <v>8219</v>
      </c>
      <c r="B560">
        <v>274</v>
      </c>
      <c r="H560" t="s">
        <v>8221</v>
      </c>
      <c r="I560">
        <v>2</v>
      </c>
    </row>
    <row r="561" spans="1:9" x14ac:dyDescent="0.3">
      <c r="A561" s="12" t="s">
        <v>8219</v>
      </c>
      <c r="B561">
        <v>22</v>
      </c>
      <c r="H561" t="s">
        <v>8221</v>
      </c>
      <c r="I561">
        <v>0</v>
      </c>
    </row>
    <row r="562" spans="1:9" x14ac:dyDescent="0.3">
      <c r="A562" s="12" t="s">
        <v>8219</v>
      </c>
      <c r="B562">
        <v>31</v>
      </c>
      <c r="H562" t="s">
        <v>8221</v>
      </c>
      <c r="I562">
        <v>0</v>
      </c>
    </row>
    <row r="563" spans="1:9" x14ac:dyDescent="0.3">
      <c r="A563" s="12" t="s">
        <v>8219</v>
      </c>
      <c r="B563">
        <v>63</v>
      </c>
      <c r="H563" t="s">
        <v>8221</v>
      </c>
      <c r="I563">
        <v>25</v>
      </c>
    </row>
    <row r="564" spans="1:9" x14ac:dyDescent="0.3">
      <c r="A564" s="12" t="s">
        <v>8219</v>
      </c>
      <c r="B564">
        <v>20</v>
      </c>
      <c r="H564" t="s">
        <v>8221</v>
      </c>
      <c r="I564">
        <v>8</v>
      </c>
    </row>
    <row r="565" spans="1:9" x14ac:dyDescent="0.3">
      <c r="A565" s="12" t="s">
        <v>8219</v>
      </c>
      <c r="B565">
        <v>25</v>
      </c>
      <c r="H565" t="s">
        <v>8221</v>
      </c>
      <c r="I565">
        <v>16</v>
      </c>
    </row>
    <row r="566" spans="1:9" x14ac:dyDescent="0.3">
      <c r="A566" s="12" t="s">
        <v>8219</v>
      </c>
      <c r="B566">
        <v>61</v>
      </c>
      <c r="H566" t="s">
        <v>8221</v>
      </c>
      <c r="I566">
        <v>3</v>
      </c>
    </row>
    <row r="567" spans="1:9" x14ac:dyDescent="0.3">
      <c r="A567" s="12" t="s">
        <v>8219</v>
      </c>
      <c r="B567">
        <v>52</v>
      </c>
      <c r="H567" t="s">
        <v>8221</v>
      </c>
      <c r="I567">
        <v>3</v>
      </c>
    </row>
    <row r="568" spans="1:9" x14ac:dyDescent="0.3">
      <c r="A568" s="12" t="s">
        <v>8219</v>
      </c>
      <c r="B568">
        <v>86</v>
      </c>
      <c r="H568" t="s">
        <v>8221</v>
      </c>
      <c r="I568">
        <v>2</v>
      </c>
    </row>
    <row r="569" spans="1:9" x14ac:dyDescent="0.3">
      <c r="A569" s="12" t="s">
        <v>8219</v>
      </c>
      <c r="B569">
        <v>42</v>
      </c>
      <c r="H569" t="s">
        <v>8221</v>
      </c>
      <c r="I569">
        <v>1</v>
      </c>
    </row>
    <row r="570" spans="1:9" x14ac:dyDescent="0.3">
      <c r="A570" s="12" t="s">
        <v>8219</v>
      </c>
      <c r="B570">
        <v>52</v>
      </c>
      <c r="H570" t="s">
        <v>8221</v>
      </c>
      <c r="I570">
        <v>0</v>
      </c>
    </row>
    <row r="571" spans="1:9" x14ac:dyDescent="0.3">
      <c r="A571" s="12" t="s">
        <v>8219</v>
      </c>
      <c r="B571">
        <v>120</v>
      </c>
      <c r="H571" t="s">
        <v>8221</v>
      </c>
      <c r="I571">
        <v>1</v>
      </c>
    </row>
    <row r="572" spans="1:9" x14ac:dyDescent="0.3">
      <c r="A572" s="12" t="s">
        <v>8219</v>
      </c>
      <c r="B572">
        <v>22</v>
      </c>
      <c r="H572" t="s">
        <v>8221</v>
      </c>
      <c r="I572">
        <v>19</v>
      </c>
    </row>
    <row r="573" spans="1:9" x14ac:dyDescent="0.3">
      <c r="A573" s="12" t="s">
        <v>8219</v>
      </c>
      <c r="B573">
        <v>64</v>
      </c>
      <c r="H573" t="s">
        <v>8221</v>
      </c>
      <c r="I573">
        <v>9</v>
      </c>
    </row>
    <row r="574" spans="1:9" x14ac:dyDescent="0.3">
      <c r="A574" s="12" t="s">
        <v>8219</v>
      </c>
      <c r="B574">
        <v>23</v>
      </c>
      <c r="H574" t="s">
        <v>8221</v>
      </c>
      <c r="I574">
        <v>1</v>
      </c>
    </row>
    <row r="575" spans="1:9" x14ac:dyDescent="0.3">
      <c r="A575" s="12" t="s">
        <v>8219</v>
      </c>
      <c r="B575">
        <v>238</v>
      </c>
      <c r="H575" t="s">
        <v>8221</v>
      </c>
      <c r="I575">
        <v>0</v>
      </c>
    </row>
    <row r="576" spans="1:9" x14ac:dyDescent="0.3">
      <c r="A576" s="12" t="s">
        <v>8219</v>
      </c>
      <c r="B576">
        <v>33</v>
      </c>
      <c r="H576" t="s">
        <v>8221</v>
      </c>
      <c r="I576">
        <v>1</v>
      </c>
    </row>
    <row r="577" spans="1:9" x14ac:dyDescent="0.3">
      <c r="A577" s="12" t="s">
        <v>8219</v>
      </c>
      <c r="B577">
        <v>32</v>
      </c>
      <c r="H577" t="s">
        <v>8221</v>
      </c>
      <c r="I577">
        <v>5</v>
      </c>
    </row>
    <row r="578" spans="1:9" x14ac:dyDescent="0.3">
      <c r="A578" s="12" t="s">
        <v>8219</v>
      </c>
      <c r="B578">
        <v>24</v>
      </c>
      <c r="H578" t="s">
        <v>8221</v>
      </c>
      <c r="I578">
        <v>85</v>
      </c>
    </row>
    <row r="579" spans="1:9" x14ac:dyDescent="0.3">
      <c r="A579" s="12" t="s">
        <v>8219</v>
      </c>
      <c r="B579">
        <v>29</v>
      </c>
      <c r="H579" t="s">
        <v>8221</v>
      </c>
      <c r="I579">
        <v>3</v>
      </c>
    </row>
    <row r="580" spans="1:9" x14ac:dyDescent="0.3">
      <c r="A580" s="12" t="s">
        <v>8219</v>
      </c>
      <c r="B580">
        <v>50</v>
      </c>
      <c r="H580" t="s">
        <v>8221</v>
      </c>
      <c r="I580">
        <v>4</v>
      </c>
    </row>
    <row r="581" spans="1:9" x14ac:dyDescent="0.3">
      <c r="A581" s="12" t="s">
        <v>8219</v>
      </c>
      <c r="B581">
        <v>108</v>
      </c>
      <c r="H581" t="s">
        <v>8221</v>
      </c>
      <c r="I581">
        <v>3</v>
      </c>
    </row>
    <row r="582" spans="1:9" x14ac:dyDescent="0.3">
      <c r="A582" s="12" t="s">
        <v>8219</v>
      </c>
      <c r="B582">
        <v>139</v>
      </c>
      <c r="H582" t="s">
        <v>8221</v>
      </c>
      <c r="I582">
        <v>5</v>
      </c>
    </row>
    <row r="583" spans="1:9" x14ac:dyDescent="0.3">
      <c r="A583" s="12" t="s">
        <v>8219</v>
      </c>
      <c r="B583">
        <v>7</v>
      </c>
      <c r="H583" t="s">
        <v>8221</v>
      </c>
      <c r="I583">
        <v>17</v>
      </c>
    </row>
    <row r="584" spans="1:9" x14ac:dyDescent="0.3">
      <c r="A584" s="12" t="s">
        <v>8219</v>
      </c>
      <c r="B584">
        <v>149</v>
      </c>
      <c r="H584" t="s">
        <v>8221</v>
      </c>
      <c r="I584">
        <v>3</v>
      </c>
    </row>
    <row r="585" spans="1:9" x14ac:dyDescent="0.3">
      <c r="A585" s="12" t="s">
        <v>8219</v>
      </c>
      <c r="B585">
        <v>31</v>
      </c>
      <c r="H585" t="s">
        <v>8221</v>
      </c>
      <c r="I585">
        <v>2</v>
      </c>
    </row>
    <row r="586" spans="1:9" x14ac:dyDescent="0.3">
      <c r="A586" s="12" t="s">
        <v>8219</v>
      </c>
      <c r="B586">
        <v>26</v>
      </c>
      <c r="H586" t="s">
        <v>8221</v>
      </c>
      <c r="I586">
        <v>6</v>
      </c>
    </row>
    <row r="587" spans="1:9" x14ac:dyDescent="0.3">
      <c r="A587" s="12" t="s">
        <v>8219</v>
      </c>
      <c r="B587">
        <v>172</v>
      </c>
      <c r="H587" t="s">
        <v>8221</v>
      </c>
      <c r="I587">
        <v>0</v>
      </c>
    </row>
    <row r="588" spans="1:9" x14ac:dyDescent="0.3">
      <c r="A588" s="12" t="s">
        <v>8219</v>
      </c>
      <c r="B588">
        <v>78</v>
      </c>
      <c r="H588" t="s">
        <v>8221</v>
      </c>
      <c r="I588">
        <v>1</v>
      </c>
    </row>
    <row r="589" spans="1:9" x14ac:dyDescent="0.3">
      <c r="A589" s="12" t="s">
        <v>8219</v>
      </c>
      <c r="B589">
        <v>120</v>
      </c>
      <c r="H589" t="s">
        <v>8221</v>
      </c>
      <c r="I589">
        <v>3</v>
      </c>
    </row>
    <row r="590" spans="1:9" x14ac:dyDescent="0.3">
      <c r="A590" s="12" t="s">
        <v>8219</v>
      </c>
      <c r="B590">
        <v>227</v>
      </c>
      <c r="H590" t="s">
        <v>8221</v>
      </c>
      <c r="I590">
        <v>13</v>
      </c>
    </row>
    <row r="591" spans="1:9" x14ac:dyDescent="0.3">
      <c r="A591" s="12" t="s">
        <v>8219</v>
      </c>
      <c r="B591">
        <v>42</v>
      </c>
      <c r="H591" t="s">
        <v>8221</v>
      </c>
      <c r="I591">
        <v>1</v>
      </c>
    </row>
    <row r="592" spans="1:9" x14ac:dyDescent="0.3">
      <c r="A592" s="12" t="s">
        <v>8219</v>
      </c>
      <c r="B592">
        <v>64</v>
      </c>
      <c r="H592" t="s">
        <v>8221</v>
      </c>
      <c r="I592">
        <v>1</v>
      </c>
    </row>
    <row r="593" spans="1:9" x14ac:dyDescent="0.3">
      <c r="A593" s="12" t="s">
        <v>8219</v>
      </c>
      <c r="B593">
        <v>121</v>
      </c>
      <c r="H593" t="s">
        <v>8221</v>
      </c>
      <c r="I593">
        <v>9</v>
      </c>
    </row>
    <row r="594" spans="1:9" x14ac:dyDescent="0.3">
      <c r="A594" s="12" t="s">
        <v>8219</v>
      </c>
      <c r="B594">
        <v>87</v>
      </c>
      <c r="H594" t="s">
        <v>8221</v>
      </c>
      <c r="I594">
        <v>0</v>
      </c>
    </row>
    <row r="595" spans="1:9" x14ac:dyDescent="0.3">
      <c r="A595" s="12" t="s">
        <v>8219</v>
      </c>
      <c r="B595">
        <v>65</v>
      </c>
      <c r="H595" t="s">
        <v>8221</v>
      </c>
      <c r="I595">
        <v>2</v>
      </c>
    </row>
    <row r="596" spans="1:9" x14ac:dyDescent="0.3">
      <c r="A596" s="12" t="s">
        <v>8219</v>
      </c>
      <c r="B596">
        <v>49</v>
      </c>
      <c r="H596" t="s">
        <v>8221</v>
      </c>
      <c r="I596">
        <v>1</v>
      </c>
    </row>
    <row r="597" spans="1:9" x14ac:dyDescent="0.3">
      <c r="A597" s="12" t="s">
        <v>8219</v>
      </c>
      <c r="B597">
        <v>19</v>
      </c>
      <c r="H597" t="s">
        <v>8221</v>
      </c>
      <c r="I597">
        <v>10</v>
      </c>
    </row>
    <row r="598" spans="1:9" x14ac:dyDescent="0.3">
      <c r="A598" s="12" t="s">
        <v>8219</v>
      </c>
      <c r="B598">
        <v>81</v>
      </c>
      <c r="H598" t="s">
        <v>8221</v>
      </c>
      <c r="I598">
        <v>3</v>
      </c>
    </row>
    <row r="599" spans="1:9" x14ac:dyDescent="0.3">
      <c r="A599" s="12" t="s">
        <v>8219</v>
      </c>
      <c r="B599">
        <v>264</v>
      </c>
      <c r="H599" t="s">
        <v>8221</v>
      </c>
      <c r="I599">
        <v>2</v>
      </c>
    </row>
    <row r="600" spans="1:9" x14ac:dyDescent="0.3">
      <c r="A600" s="12" t="s">
        <v>8219</v>
      </c>
      <c r="B600">
        <v>25</v>
      </c>
      <c r="H600" t="s">
        <v>8221</v>
      </c>
      <c r="I600">
        <v>2</v>
      </c>
    </row>
    <row r="601" spans="1:9" x14ac:dyDescent="0.3">
      <c r="A601" s="12" t="s">
        <v>8219</v>
      </c>
      <c r="B601">
        <v>5</v>
      </c>
      <c r="H601" t="s">
        <v>8221</v>
      </c>
      <c r="I601">
        <v>1</v>
      </c>
    </row>
    <row r="602" spans="1:9" x14ac:dyDescent="0.3">
      <c r="A602" s="12" t="s">
        <v>8219</v>
      </c>
      <c r="B602">
        <v>144</v>
      </c>
      <c r="H602" t="s">
        <v>8221</v>
      </c>
      <c r="I602">
        <v>14</v>
      </c>
    </row>
    <row r="603" spans="1:9" x14ac:dyDescent="0.3">
      <c r="A603" s="12" t="s">
        <v>8219</v>
      </c>
      <c r="B603">
        <v>92</v>
      </c>
      <c r="H603" t="s">
        <v>8221</v>
      </c>
      <c r="I603">
        <v>0</v>
      </c>
    </row>
    <row r="604" spans="1:9" x14ac:dyDescent="0.3">
      <c r="A604" s="12" t="s">
        <v>8219</v>
      </c>
      <c r="B604">
        <v>147</v>
      </c>
      <c r="H604" t="s">
        <v>8221</v>
      </c>
      <c r="I604">
        <v>0</v>
      </c>
    </row>
    <row r="605" spans="1:9" x14ac:dyDescent="0.3">
      <c r="A605" s="12" t="s">
        <v>8219</v>
      </c>
      <c r="B605">
        <v>90</v>
      </c>
      <c r="H605" t="s">
        <v>8221</v>
      </c>
      <c r="I605">
        <v>4</v>
      </c>
    </row>
    <row r="606" spans="1:9" x14ac:dyDescent="0.3">
      <c r="A606" s="12" t="s">
        <v>8219</v>
      </c>
      <c r="B606">
        <v>87</v>
      </c>
      <c r="H606" t="s">
        <v>8221</v>
      </c>
      <c r="I606">
        <v>3</v>
      </c>
    </row>
    <row r="607" spans="1:9" x14ac:dyDescent="0.3">
      <c r="A607" s="12" t="s">
        <v>8219</v>
      </c>
      <c r="B607">
        <v>406</v>
      </c>
      <c r="H607" t="s">
        <v>8221</v>
      </c>
      <c r="I607">
        <v>0</v>
      </c>
    </row>
    <row r="608" spans="1:9" x14ac:dyDescent="0.3">
      <c r="A608" s="12" t="s">
        <v>8219</v>
      </c>
      <c r="B608">
        <v>20</v>
      </c>
      <c r="H608" t="s">
        <v>8221</v>
      </c>
      <c r="I608">
        <v>5</v>
      </c>
    </row>
    <row r="609" spans="1:9" x14ac:dyDescent="0.3">
      <c r="A609" s="12" t="s">
        <v>8219</v>
      </c>
      <c r="B609">
        <v>70</v>
      </c>
      <c r="H609" t="s">
        <v>8221</v>
      </c>
      <c r="I609">
        <v>47</v>
      </c>
    </row>
    <row r="610" spans="1:9" x14ac:dyDescent="0.3">
      <c r="A610" s="12" t="s">
        <v>8219</v>
      </c>
      <c r="B610">
        <v>16</v>
      </c>
      <c r="H610" t="s">
        <v>8221</v>
      </c>
      <c r="I610">
        <v>0</v>
      </c>
    </row>
    <row r="611" spans="1:9" x14ac:dyDescent="0.3">
      <c r="A611" s="12" t="s">
        <v>8219</v>
      </c>
      <c r="B611">
        <v>52</v>
      </c>
      <c r="H611" t="s">
        <v>8221</v>
      </c>
      <c r="I611">
        <v>10</v>
      </c>
    </row>
    <row r="612" spans="1:9" x14ac:dyDescent="0.3">
      <c r="A612" s="12" t="s">
        <v>8219</v>
      </c>
      <c r="B612">
        <v>66</v>
      </c>
      <c r="H612" t="s">
        <v>8221</v>
      </c>
      <c r="I612">
        <v>11</v>
      </c>
    </row>
    <row r="613" spans="1:9" x14ac:dyDescent="0.3">
      <c r="A613" s="12" t="s">
        <v>8219</v>
      </c>
      <c r="B613">
        <v>109</v>
      </c>
      <c r="H613" t="s">
        <v>8221</v>
      </c>
      <c r="I613">
        <v>2</v>
      </c>
    </row>
    <row r="614" spans="1:9" x14ac:dyDescent="0.3">
      <c r="A614" s="12" t="s">
        <v>8219</v>
      </c>
      <c r="B614">
        <v>168</v>
      </c>
      <c r="H614" t="s">
        <v>8221</v>
      </c>
      <c r="I614">
        <v>2</v>
      </c>
    </row>
    <row r="615" spans="1:9" x14ac:dyDescent="0.3">
      <c r="A615" s="12" t="s">
        <v>8219</v>
      </c>
      <c r="B615">
        <v>31</v>
      </c>
      <c r="H615" t="s">
        <v>8221</v>
      </c>
      <c r="I615">
        <v>22</v>
      </c>
    </row>
    <row r="616" spans="1:9" x14ac:dyDescent="0.3">
      <c r="A616" s="12" t="s">
        <v>8219</v>
      </c>
      <c r="B616">
        <v>133</v>
      </c>
      <c r="H616" t="s">
        <v>8221</v>
      </c>
      <c r="I616">
        <v>8</v>
      </c>
    </row>
    <row r="617" spans="1:9" x14ac:dyDescent="0.3">
      <c r="A617" s="12" t="s">
        <v>8219</v>
      </c>
      <c r="B617">
        <v>151</v>
      </c>
      <c r="H617" t="s">
        <v>8221</v>
      </c>
      <c r="I617">
        <v>6</v>
      </c>
    </row>
    <row r="618" spans="1:9" x14ac:dyDescent="0.3">
      <c r="A618" s="12" t="s">
        <v>8219</v>
      </c>
      <c r="B618">
        <v>5</v>
      </c>
      <c r="H618" t="s">
        <v>8221</v>
      </c>
      <c r="I618">
        <v>1</v>
      </c>
    </row>
    <row r="619" spans="1:9" x14ac:dyDescent="0.3">
      <c r="A619" s="12" t="s">
        <v>8219</v>
      </c>
      <c r="B619">
        <v>73</v>
      </c>
      <c r="H619" t="s">
        <v>8221</v>
      </c>
      <c r="I619">
        <v>3</v>
      </c>
    </row>
    <row r="620" spans="1:9" x14ac:dyDescent="0.3">
      <c r="A620" s="12" t="s">
        <v>8219</v>
      </c>
      <c r="B620">
        <v>148</v>
      </c>
      <c r="H620" t="s">
        <v>8221</v>
      </c>
      <c r="I620">
        <v>0</v>
      </c>
    </row>
    <row r="621" spans="1:9" x14ac:dyDescent="0.3">
      <c r="A621" s="12" t="s">
        <v>8219</v>
      </c>
      <c r="B621">
        <v>93</v>
      </c>
      <c r="H621" t="s">
        <v>8221</v>
      </c>
      <c r="I621">
        <v>0</v>
      </c>
    </row>
    <row r="622" spans="1:9" x14ac:dyDescent="0.3">
      <c r="A622" s="12" t="s">
        <v>8219</v>
      </c>
      <c r="B622">
        <v>63</v>
      </c>
      <c r="H622" t="s">
        <v>8221</v>
      </c>
      <c r="I622">
        <v>0</v>
      </c>
    </row>
    <row r="623" spans="1:9" x14ac:dyDescent="0.3">
      <c r="A623" s="12" t="s">
        <v>8219</v>
      </c>
      <c r="B623">
        <v>134</v>
      </c>
      <c r="H623" t="s">
        <v>8221</v>
      </c>
      <c r="I623">
        <v>0</v>
      </c>
    </row>
    <row r="624" spans="1:9" x14ac:dyDescent="0.3">
      <c r="A624" s="12" t="s">
        <v>8219</v>
      </c>
      <c r="B624">
        <v>14</v>
      </c>
      <c r="H624" t="s">
        <v>8221</v>
      </c>
      <c r="I624">
        <v>0</v>
      </c>
    </row>
    <row r="625" spans="1:9" x14ac:dyDescent="0.3">
      <c r="A625" s="12" t="s">
        <v>8219</v>
      </c>
      <c r="B625">
        <v>78</v>
      </c>
      <c r="H625" t="s">
        <v>8221</v>
      </c>
      <c r="I625">
        <v>3</v>
      </c>
    </row>
    <row r="626" spans="1:9" x14ac:dyDescent="0.3">
      <c r="A626" s="12" t="s">
        <v>8219</v>
      </c>
      <c r="B626">
        <v>112</v>
      </c>
      <c r="H626" t="s">
        <v>8221</v>
      </c>
      <c r="I626">
        <v>0</v>
      </c>
    </row>
    <row r="627" spans="1:9" x14ac:dyDescent="0.3">
      <c r="A627" s="12" t="s">
        <v>8219</v>
      </c>
      <c r="B627">
        <v>34</v>
      </c>
      <c r="H627" t="s">
        <v>8221</v>
      </c>
      <c r="I627">
        <v>0</v>
      </c>
    </row>
    <row r="628" spans="1:9" x14ac:dyDescent="0.3">
      <c r="A628" s="12" t="s">
        <v>8219</v>
      </c>
      <c r="B628">
        <v>19</v>
      </c>
      <c r="H628" t="s">
        <v>8221</v>
      </c>
      <c r="I628">
        <v>1</v>
      </c>
    </row>
    <row r="629" spans="1:9" x14ac:dyDescent="0.3">
      <c r="A629" s="12" t="s">
        <v>8219</v>
      </c>
      <c r="B629">
        <v>13</v>
      </c>
      <c r="H629" t="s">
        <v>8221</v>
      </c>
      <c r="I629">
        <v>6</v>
      </c>
    </row>
    <row r="630" spans="1:9" x14ac:dyDescent="0.3">
      <c r="A630" s="12" t="s">
        <v>8219</v>
      </c>
      <c r="B630">
        <v>104</v>
      </c>
      <c r="H630" t="s">
        <v>8221</v>
      </c>
      <c r="I630">
        <v>1</v>
      </c>
    </row>
    <row r="631" spans="1:9" x14ac:dyDescent="0.3">
      <c r="A631" s="12" t="s">
        <v>8219</v>
      </c>
      <c r="B631">
        <v>52</v>
      </c>
      <c r="H631" t="s">
        <v>8221</v>
      </c>
      <c r="I631">
        <v>2</v>
      </c>
    </row>
    <row r="632" spans="1:9" x14ac:dyDescent="0.3">
      <c r="A632" s="12" t="s">
        <v>8219</v>
      </c>
      <c r="B632">
        <v>17</v>
      </c>
      <c r="H632" t="s">
        <v>8221</v>
      </c>
      <c r="I632">
        <v>0</v>
      </c>
    </row>
    <row r="633" spans="1:9" x14ac:dyDescent="0.3">
      <c r="A633" s="12" t="s">
        <v>8219</v>
      </c>
      <c r="B633">
        <v>82</v>
      </c>
      <c r="H633" t="s">
        <v>8221</v>
      </c>
      <c r="I633">
        <v>3</v>
      </c>
    </row>
    <row r="634" spans="1:9" x14ac:dyDescent="0.3">
      <c r="A634" s="12" t="s">
        <v>8219</v>
      </c>
      <c r="B634">
        <v>73</v>
      </c>
      <c r="H634" t="s">
        <v>8221</v>
      </c>
      <c r="I634">
        <v>3</v>
      </c>
    </row>
    <row r="635" spans="1:9" x14ac:dyDescent="0.3">
      <c r="A635" s="12" t="s">
        <v>8219</v>
      </c>
      <c r="B635">
        <v>158</v>
      </c>
      <c r="H635" t="s">
        <v>8221</v>
      </c>
      <c r="I635">
        <v>0</v>
      </c>
    </row>
    <row r="636" spans="1:9" x14ac:dyDescent="0.3">
      <c r="A636" s="12" t="s">
        <v>8219</v>
      </c>
      <c r="B636">
        <v>65</v>
      </c>
      <c r="H636" t="s">
        <v>8221</v>
      </c>
      <c r="I636">
        <v>6</v>
      </c>
    </row>
    <row r="637" spans="1:9" x14ac:dyDescent="0.3">
      <c r="A637" s="12" t="s">
        <v>8219</v>
      </c>
      <c r="B637">
        <v>184</v>
      </c>
      <c r="H637" t="s">
        <v>8221</v>
      </c>
      <c r="I637">
        <v>0</v>
      </c>
    </row>
    <row r="638" spans="1:9" x14ac:dyDescent="0.3">
      <c r="A638" s="12" t="s">
        <v>8219</v>
      </c>
      <c r="B638">
        <v>34</v>
      </c>
      <c r="H638" t="s">
        <v>8221</v>
      </c>
      <c r="I638">
        <v>19</v>
      </c>
    </row>
    <row r="639" spans="1:9" x14ac:dyDescent="0.3">
      <c r="A639" s="12" t="s">
        <v>8219</v>
      </c>
      <c r="B639">
        <v>240</v>
      </c>
      <c r="H639" t="s">
        <v>8221</v>
      </c>
      <c r="I639">
        <v>1</v>
      </c>
    </row>
    <row r="640" spans="1:9" x14ac:dyDescent="0.3">
      <c r="A640" s="12" t="s">
        <v>8219</v>
      </c>
      <c r="B640">
        <v>113</v>
      </c>
      <c r="H640" t="s">
        <v>8221</v>
      </c>
      <c r="I640">
        <v>2</v>
      </c>
    </row>
    <row r="641" spans="1:9" x14ac:dyDescent="0.3">
      <c r="A641" s="12" t="s">
        <v>8219</v>
      </c>
      <c r="B641">
        <v>66</v>
      </c>
      <c r="H641" t="s">
        <v>8221</v>
      </c>
      <c r="I641">
        <v>0</v>
      </c>
    </row>
    <row r="642" spans="1:9" x14ac:dyDescent="0.3">
      <c r="A642" s="12" t="s">
        <v>8219</v>
      </c>
      <c r="B642">
        <v>340</v>
      </c>
      <c r="H642" t="s">
        <v>8221</v>
      </c>
      <c r="I642">
        <v>11</v>
      </c>
    </row>
    <row r="643" spans="1:9" x14ac:dyDescent="0.3">
      <c r="A643" s="12" t="s">
        <v>8219</v>
      </c>
      <c r="B643">
        <v>150</v>
      </c>
      <c r="H643" t="s">
        <v>8221</v>
      </c>
      <c r="I643">
        <v>0</v>
      </c>
    </row>
    <row r="644" spans="1:9" x14ac:dyDescent="0.3">
      <c r="A644" s="12" t="s">
        <v>8219</v>
      </c>
      <c r="B644">
        <v>25</v>
      </c>
      <c r="H644" t="s">
        <v>8221</v>
      </c>
      <c r="I644">
        <v>0</v>
      </c>
    </row>
    <row r="645" spans="1:9" x14ac:dyDescent="0.3">
      <c r="A645" s="12" t="s">
        <v>8219</v>
      </c>
      <c r="B645">
        <v>234</v>
      </c>
      <c r="H645" t="s">
        <v>8221</v>
      </c>
      <c r="I645">
        <v>1</v>
      </c>
    </row>
    <row r="646" spans="1:9" x14ac:dyDescent="0.3">
      <c r="A646" s="12" t="s">
        <v>8219</v>
      </c>
      <c r="B646">
        <v>2602</v>
      </c>
      <c r="H646" t="s">
        <v>8221</v>
      </c>
      <c r="I646">
        <v>3</v>
      </c>
    </row>
    <row r="647" spans="1:9" x14ac:dyDescent="0.3">
      <c r="A647" s="12" t="s">
        <v>8219</v>
      </c>
      <c r="B647">
        <v>248</v>
      </c>
      <c r="H647" t="s">
        <v>8221</v>
      </c>
      <c r="I647">
        <v>1</v>
      </c>
    </row>
    <row r="648" spans="1:9" x14ac:dyDescent="0.3">
      <c r="A648" s="12" t="s">
        <v>8219</v>
      </c>
      <c r="B648">
        <v>600</v>
      </c>
      <c r="H648" t="s">
        <v>8221</v>
      </c>
      <c r="I648">
        <v>15</v>
      </c>
    </row>
    <row r="649" spans="1:9" x14ac:dyDescent="0.3">
      <c r="A649" s="12" t="s">
        <v>8219</v>
      </c>
      <c r="B649">
        <v>293</v>
      </c>
      <c r="H649" t="s">
        <v>8221</v>
      </c>
      <c r="I649">
        <v>2</v>
      </c>
    </row>
    <row r="650" spans="1:9" x14ac:dyDescent="0.3">
      <c r="A650" s="12" t="s">
        <v>8219</v>
      </c>
      <c r="B650">
        <v>321</v>
      </c>
      <c r="H650" t="s">
        <v>8221</v>
      </c>
      <c r="I650">
        <v>1</v>
      </c>
    </row>
    <row r="651" spans="1:9" x14ac:dyDescent="0.3">
      <c r="A651" s="12" t="s">
        <v>8219</v>
      </c>
      <c r="B651">
        <v>81</v>
      </c>
      <c r="H651" t="s">
        <v>8221</v>
      </c>
      <c r="I651">
        <v>1</v>
      </c>
    </row>
    <row r="652" spans="1:9" x14ac:dyDescent="0.3">
      <c r="A652" s="12" t="s">
        <v>8219</v>
      </c>
      <c r="B652">
        <v>343</v>
      </c>
      <c r="H652" t="s">
        <v>8221</v>
      </c>
      <c r="I652">
        <v>0</v>
      </c>
    </row>
    <row r="653" spans="1:9" x14ac:dyDescent="0.3">
      <c r="A653" s="12" t="s">
        <v>8219</v>
      </c>
      <c r="B653">
        <v>336</v>
      </c>
      <c r="H653" t="s">
        <v>8221</v>
      </c>
      <c r="I653">
        <v>1</v>
      </c>
    </row>
    <row r="654" spans="1:9" x14ac:dyDescent="0.3">
      <c r="A654" s="12" t="s">
        <v>8219</v>
      </c>
      <c r="B654">
        <v>47</v>
      </c>
      <c r="H654" t="s">
        <v>8221</v>
      </c>
      <c r="I654">
        <v>11</v>
      </c>
    </row>
    <row r="655" spans="1:9" x14ac:dyDescent="0.3">
      <c r="A655" s="12" t="s">
        <v>8219</v>
      </c>
      <c r="B655">
        <v>76</v>
      </c>
      <c r="H655" t="s">
        <v>8221</v>
      </c>
      <c r="I655">
        <v>0</v>
      </c>
    </row>
    <row r="656" spans="1:9" x14ac:dyDescent="0.3">
      <c r="A656" s="12" t="s">
        <v>8219</v>
      </c>
      <c r="B656">
        <v>441</v>
      </c>
      <c r="H656" t="s">
        <v>8221</v>
      </c>
      <c r="I656">
        <v>1</v>
      </c>
    </row>
    <row r="657" spans="1:9" x14ac:dyDescent="0.3">
      <c r="A657" s="12" t="s">
        <v>8219</v>
      </c>
      <c r="B657">
        <v>916</v>
      </c>
      <c r="H657" t="s">
        <v>8221</v>
      </c>
      <c r="I657">
        <v>6</v>
      </c>
    </row>
    <row r="658" spans="1:9" x14ac:dyDescent="0.3">
      <c r="A658" s="12" t="s">
        <v>8219</v>
      </c>
      <c r="B658">
        <v>369</v>
      </c>
      <c r="H658" t="s">
        <v>8221</v>
      </c>
      <c r="I658">
        <v>7</v>
      </c>
    </row>
    <row r="659" spans="1:9" x14ac:dyDescent="0.3">
      <c r="A659" s="12" t="s">
        <v>8219</v>
      </c>
      <c r="B659">
        <v>20242</v>
      </c>
      <c r="H659" t="s">
        <v>8221</v>
      </c>
      <c r="I659">
        <v>0</v>
      </c>
    </row>
    <row r="660" spans="1:9" x14ac:dyDescent="0.3">
      <c r="A660" s="12" t="s">
        <v>8219</v>
      </c>
      <c r="B660">
        <v>71</v>
      </c>
      <c r="H660" t="s">
        <v>8221</v>
      </c>
      <c r="I660">
        <v>16</v>
      </c>
    </row>
    <row r="661" spans="1:9" x14ac:dyDescent="0.3">
      <c r="A661" s="12" t="s">
        <v>8219</v>
      </c>
      <c r="B661">
        <v>635</v>
      </c>
      <c r="H661" t="s">
        <v>8221</v>
      </c>
      <c r="I661">
        <v>0</v>
      </c>
    </row>
    <row r="662" spans="1:9" x14ac:dyDescent="0.3">
      <c r="A662" s="12" t="s">
        <v>8219</v>
      </c>
      <c r="B662">
        <v>885</v>
      </c>
      <c r="H662" t="s">
        <v>8221</v>
      </c>
      <c r="I662">
        <v>0</v>
      </c>
    </row>
    <row r="663" spans="1:9" x14ac:dyDescent="0.3">
      <c r="A663" s="12" t="s">
        <v>8219</v>
      </c>
      <c r="B663">
        <v>329</v>
      </c>
      <c r="H663" t="s">
        <v>8221</v>
      </c>
      <c r="I663">
        <v>0</v>
      </c>
    </row>
    <row r="664" spans="1:9" x14ac:dyDescent="0.3">
      <c r="A664" s="12" t="s">
        <v>8219</v>
      </c>
      <c r="B664">
        <v>71</v>
      </c>
      <c r="H664" t="s">
        <v>8221</v>
      </c>
      <c r="I664">
        <v>12</v>
      </c>
    </row>
    <row r="665" spans="1:9" x14ac:dyDescent="0.3">
      <c r="A665" s="12" t="s">
        <v>8219</v>
      </c>
      <c r="B665">
        <v>269</v>
      </c>
      <c r="H665" t="s">
        <v>8221</v>
      </c>
      <c r="I665">
        <v>1</v>
      </c>
    </row>
    <row r="666" spans="1:9" x14ac:dyDescent="0.3">
      <c r="A666" s="12" t="s">
        <v>8219</v>
      </c>
      <c r="B666">
        <v>345</v>
      </c>
      <c r="H666" t="s">
        <v>8221</v>
      </c>
      <c r="I666">
        <v>3</v>
      </c>
    </row>
    <row r="667" spans="1:9" x14ac:dyDescent="0.3">
      <c r="A667" s="12" t="s">
        <v>8219</v>
      </c>
      <c r="B667">
        <v>43</v>
      </c>
      <c r="H667" t="s">
        <v>8221</v>
      </c>
      <c r="I667">
        <v>1</v>
      </c>
    </row>
    <row r="668" spans="1:9" x14ac:dyDescent="0.3">
      <c r="A668" s="12" t="s">
        <v>8219</v>
      </c>
      <c r="B668">
        <v>33</v>
      </c>
      <c r="H668" t="s">
        <v>8221</v>
      </c>
      <c r="I668">
        <v>4</v>
      </c>
    </row>
    <row r="669" spans="1:9" x14ac:dyDescent="0.3">
      <c r="A669" s="12" t="s">
        <v>8219</v>
      </c>
      <c r="B669">
        <v>211</v>
      </c>
      <c r="H669" t="s">
        <v>8221</v>
      </c>
      <c r="I669">
        <v>1</v>
      </c>
    </row>
    <row r="670" spans="1:9" x14ac:dyDescent="0.3">
      <c r="A670" s="12" t="s">
        <v>8219</v>
      </c>
      <c r="B670">
        <v>196</v>
      </c>
      <c r="H670" t="s">
        <v>8221</v>
      </c>
      <c r="I670">
        <v>3</v>
      </c>
    </row>
    <row r="671" spans="1:9" x14ac:dyDescent="0.3">
      <c r="A671" s="12" t="s">
        <v>8219</v>
      </c>
      <c r="B671">
        <v>405</v>
      </c>
      <c r="H671" t="s">
        <v>8221</v>
      </c>
      <c r="I671">
        <v>1</v>
      </c>
    </row>
    <row r="672" spans="1:9" x14ac:dyDescent="0.3">
      <c r="A672" s="12" t="s">
        <v>8219</v>
      </c>
      <c r="B672">
        <v>206</v>
      </c>
      <c r="H672" t="s">
        <v>8221</v>
      </c>
      <c r="I672">
        <v>0</v>
      </c>
    </row>
    <row r="673" spans="1:9" x14ac:dyDescent="0.3">
      <c r="A673" s="12" t="s">
        <v>8219</v>
      </c>
      <c r="B673">
        <v>335</v>
      </c>
      <c r="H673" t="s">
        <v>8221</v>
      </c>
      <c r="I673">
        <v>12</v>
      </c>
    </row>
    <row r="674" spans="1:9" x14ac:dyDescent="0.3">
      <c r="A674" s="12" t="s">
        <v>8219</v>
      </c>
      <c r="B674">
        <v>215</v>
      </c>
      <c r="H674" t="s">
        <v>8221</v>
      </c>
      <c r="I674">
        <v>0</v>
      </c>
    </row>
    <row r="675" spans="1:9" x14ac:dyDescent="0.3">
      <c r="A675" s="12" t="s">
        <v>8219</v>
      </c>
      <c r="B675">
        <v>176</v>
      </c>
      <c r="H675" t="s">
        <v>8221</v>
      </c>
      <c r="I675">
        <v>1</v>
      </c>
    </row>
    <row r="676" spans="1:9" x14ac:dyDescent="0.3">
      <c r="A676" s="12" t="s">
        <v>8219</v>
      </c>
      <c r="B676">
        <v>555</v>
      </c>
      <c r="H676" t="s">
        <v>8221</v>
      </c>
      <c r="I676">
        <v>0</v>
      </c>
    </row>
    <row r="677" spans="1:9" x14ac:dyDescent="0.3">
      <c r="A677" s="12" t="s">
        <v>8219</v>
      </c>
      <c r="B677">
        <v>116</v>
      </c>
      <c r="H677" t="s">
        <v>8221</v>
      </c>
      <c r="I677">
        <v>0</v>
      </c>
    </row>
    <row r="678" spans="1:9" x14ac:dyDescent="0.3">
      <c r="A678" s="12" t="s">
        <v>8219</v>
      </c>
      <c r="B678">
        <v>615</v>
      </c>
      <c r="H678" t="s">
        <v>8221</v>
      </c>
      <c r="I678">
        <v>2</v>
      </c>
    </row>
    <row r="679" spans="1:9" x14ac:dyDescent="0.3">
      <c r="A679" s="12" t="s">
        <v>8219</v>
      </c>
      <c r="B679">
        <v>236</v>
      </c>
      <c r="H679" t="s">
        <v>8221</v>
      </c>
      <c r="I679">
        <v>92</v>
      </c>
    </row>
    <row r="680" spans="1:9" x14ac:dyDescent="0.3">
      <c r="A680" s="12" t="s">
        <v>8219</v>
      </c>
      <c r="B680">
        <v>145</v>
      </c>
      <c r="H680" t="s">
        <v>8221</v>
      </c>
      <c r="I680">
        <v>0</v>
      </c>
    </row>
    <row r="681" spans="1:9" x14ac:dyDescent="0.3">
      <c r="A681" s="12" t="s">
        <v>8219</v>
      </c>
      <c r="B681">
        <v>167</v>
      </c>
      <c r="H681" t="s">
        <v>8221</v>
      </c>
      <c r="I681">
        <v>3</v>
      </c>
    </row>
    <row r="682" spans="1:9" x14ac:dyDescent="0.3">
      <c r="A682" s="12" t="s">
        <v>8219</v>
      </c>
      <c r="B682">
        <v>235</v>
      </c>
      <c r="H682" t="s">
        <v>8221</v>
      </c>
      <c r="I682">
        <v>10</v>
      </c>
    </row>
    <row r="683" spans="1:9" x14ac:dyDescent="0.3">
      <c r="A683" s="12" t="s">
        <v>8219</v>
      </c>
      <c r="B683">
        <v>452</v>
      </c>
      <c r="H683" t="s">
        <v>8221</v>
      </c>
      <c r="I683">
        <v>7</v>
      </c>
    </row>
    <row r="684" spans="1:9" x14ac:dyDescent="0.3">
      <c r="A684" s="12" t="s">
        <v>8219</v>
      </c>
      <c r="B684">
        <v>241</v>
      </c>
      <c r="H684" t="s">
        <v>8221</v>
      </c>
      <c r="I684">
        <v>3</v>
      </c>
    </row>
    <row r="685" spans="1:9" x14ac:dyDescent="0.3">
      <c r="A685" s="12" t="s">
        <v>8219</v>
      </c>
      <c r="B685">
        <v>28</v>
      </c>
      <c r="H685" t="s">
        <v>8221</v>
      </c>
      <c r="I685">
        <v>0</v>
      </c>
    </row>
    <row r="686" spans="1:9" x14ac:dyDescent="0.3">
      <c r="A686" s="12" t="s">
        <v>8219</v>
      </c>
      <c r="B686">
        <v>140</v>
      </c>
      <c r="H686" t="s">
        <v>8221</v>
      </c>
      <c r="I686">
        <v>1</v>
      </c>
    </row>
    <row r="687" spans="1:9" x14ac:dyDescent="0.3">
      <c r="A687" s="12" t="s">
        <v>8219</v>
      </c>
      <c r="B687">
        <v>280</v>
      </c>
      <c r="H687" t="s">
        <v>8221</v>
      </c>
      <c r="I687">
        <v>0</v>
      </c>
    </row>
    <row r="688" spans="1:9" x14ac:dyDescent="0.3">
      <c r="A688" s="12" t="s">
        <v>8219</v>
      </c>
      <c r="B688">
        <v>70</v>
      </c>
      <c r="H688" t="s">
        <v>8221</v>
      </c>
      <c r="I688">
        <v>9</v>
      </c>
    </row>
    <row r="689" spans="1:9" x14ac:dyDescent="0.3">
      <c r="A689" s="12" t="s">
        <v>8219</v>
      </c>
      <c r="B689">
        <v>160</v>
      </c>
      <c r="H689" t="s">
        <v>8221</v>
      </c>
      <c r="I689">
        <v>2</v>
      </c>
    </row>
    <row r="690" spans="1:9" x14ac:dyDescent="0.3">
      <c r="A690" s="12" t="s">
        <v>8219</v>
      </c>
      <c r="B690">
        <v>141</v>
      </c>
      <c r="H690" t="s">
        <v>8221</v>
      </c>
      <c r="I690">
        <v>1</v>
      </c>
    </row>
    <row r="691" spans="1:9" x14ac:dyDescent="0.3">
      <c r="A691" s="12" t="s">
        <v>8219</v>
      </c>
      <c r="B691">
        <v>874</v>
      </c>
      <c r="H691" t="s">
        <v>8221</v>
      </c>
      <c r="I691">
        <v>2</v>
      </c>
    </row>
    <row r="692" spans="1:9" x14ac:dyDescent="0.3">
      <c r="A692" s="12" t="s">
        <v>8219</v>
      </c>
      <c r="B692">
        <v>73</v>
      </c>
      <c r="H692" t="s">
        <v>8221</v>
      </c>
      <c r="I692">
        <v>11</v>
      </c>
    </row>
    <row r="693" spans="1:9" x14ac:dyDescent="0.3">
      <c r="A693" s="12" t="s">
        <v>8219</v>
      </c>
      <c r="B693">
        <v>294</v>
      </c>
      <c r="H693" t="s">
        <v>8221</v>
      </c>
      <c r="I693">
        <v>0</v>
      </c>
    </row>
    <row r="694" spans="1:9" x14ac:dyDescent="0.3">
      <c r="A694" s="12" t="s">
        <v>8219</v>
      </c>
      <c r="B694">
        <v>740</v>
      </c>
      <c r="H694" t="s">
        <v>8221</v>
      </c>
      <c r="I694">
        <v>0</v>
      </c>
    </row>
    <row r="695" spans="1:9" x14ac:dyDescent="0.3">
      <c r="A695" s="12" t="s">
        <v>8219</v>
      </c>
      <c r="B695">
        <v>369</v>
      </c>
      <c r="H695" t="s">
        <v>8221</v>
      </c>
      <c r="I695">
        <v>9</v>
      </c>
    </row>
    <row r="696" spans="1:9" x14ac:dyDescent="0.3">
      <c r="A696" s="12" t="s">
        <v>8219</v>
      </c>
      <c r="B696">
        <v>110</v>
      </c>
      <c r="H696" t="s">
        <v>8221</v>
      </c>
      <c r="I696">
        <v>0</v>
      </c>
    </row>
    <row r="697" spans="1:9" x14ac:dyDescent="0.3">
      <c r="A697" s="12" t="s">
        <v>8219</v>
      </c>
      <c r="B697">
        <v>455</v>
      </c>
      <c r="H697" t="s">
        <v>8221</v>
      </c>
      <c r="I697">
        <v>4</v>
      </c>
    </row>
    <row r="698" spans="1:9" x14ac:dyDescent="0.3">
      <c r="A698" s="12" t="s">
        <v>8219</v>
      </c>
      <c r="B698">
        <v>224</v>
      </c>
      <c r="H698" t="s">
        <v>8221</v>
      </c>
      <c r="I698">
        <v>1</v>
      </c>
    </row>
    <row r="699" spans="1:9" x14ac:dyDescent="0.3">
      <c r="A699" s="12" t="s">
        <v>8219</v>
      </c>
      <c r="B699">
        <v>46</v>
      </c>
      <c r="H699" t="s">
        <v>8221</v>
      </c>
      <c r="I699">
        <v>2</v>
      </c>
    </row>
    <row r="700" spans="1:9" x14ac:dyDescent="0.3">
      <c r="A700" s="12" t="s">
        <v>8219</v>
      </c>
      <c r="B700">
        <v>284</v>
      </c>
      <c r="H700" t="s">
        <v>8221</v>
      </c>
      <c r="I700">
        <v>0</v>
      </c>
    </row>
    <row r="701" spans="1:9" x14ac:dyDescent="0.3">
      <c r="A701" s="12" t="s">
        <v>8219</v>
      </c>
      <c r="B701">
        <v>98</v>
      </c>
      <c r="H701" t="s">
        <v>8221</v>
      </c>
      <c r="I701">
        <v>1</v>
      </c>
    </row>
    <row r="702" spans="1:9" x14ac:dyDescent="0.3">
      <c r="A702" s="12" t="s">
        <v>8219</v>
      </c>
      <c r="B702">
        <v>56</v>
      </c>
      <c r="H702" t="s">
        <v>8221</v>
      </c>
      <c r="I702">
        <v>17</v>
      </c>
    </row>
    <row r="703" spans="1:9" x14ac:dyDescent="0.3">
      <c r="A703" s="12" t="s">
        <v>8219</v>
      </c>
      <c r="B703">
        <v>32</v>
      </c>
      <c r="H703" t="s">
        <v>8221</v>
      </c>
      <c r="I703">
        <v>2</v>
      </c>
    </row>
    <row r="704" spans="1:9" x14ac:dyDescent="0.3">
      <c r="A704" s="12" t="s">
        <v>8219</v>
      </c>
      <c r="B704">
        <v>30</v>
      </c>
      <c r="H704" t="s">
        <v>8221</v>
      </c>
      <c r="I704">
        <v>3</v>
      </c>
    </row>
    <row r="705" spans="1:9" x14ac:dyDescent="0.3">
      <c r="A705" s="12" t="s">
        <v>8219</v>
      </c>
      <c r="B705">
        <v>70</v>
      </c>
      <c r="H705" t="s">
        <v>8221</v>
      </c>
      <c r="I705">
        <v>41</v>
      </c>
    </row>
    <row r="706" spans="1:9" x14ac:dyDescent="0.3">
      <c r="A706" s="12" t="s">
        <v>8219</v>
      </c>
      <c r="B706">
        <v>44</v>
      </c>
      <c r="H706" t="s">
        <v>8221</v>
      </c>
      <c r="I706">
        <v>2</v>
      </c>
    </row>
    <row r="707" spans="1:9" x14ac:dyDescent="0.3">
      <c r="A707" s="12" t="s">
        <v>8219</v>
      </c>
      <c r="B707">
        <v>92</v>
      </c>
      <c r="H707" t="s">
        <v>8221</v>
      </c>
      <c r="I707">
        <v>3</v>
      </c>
    </row>
    <row r="708" spans="1:9" x14ac:dyDescent="0.3">
      <c r="A708" s="12" t="s">
        <v>8219</v>
      </c>
      <c r="B708">
        <v>205</v>
      </c>
      <c r="H708" t="s">
        <v>8221</v>
      </c>
      <c r="I708">
        <v>8</v>
      </c>
    </row>
    <row r="709" spans="1:9" x14ac:dyDescent="0.3">
      <c r="A709" s="12" t="s">
        <v>8219</v>
      </c>
      <c r="B709">
        <v>23</v>
      </c>
      <c r="H709" t="s">
        <v>8221</v>
      </c>
      <c r="I709">
        <v>0</v>
      </c>
    </row>
    <row r="710" spans="1:9" x14ac:dyDescent="0.3">
      <c r="A710" s="12" t="s">
        <v>8219</v>
      </c>
      <c r="B710">
        <v>4</v>
      </c>
      <c r="H710" t="s">
        <v>8221</v>
      </c>
      <c r="I710">
        <v>1</v>
      </c>
    </row>
    <row r="711" spans="1:9" x14ac:dyDescent="0.3">
      <c r="A711" s="12" t="s">
        <v>8219</v>
      </c>
      <c r="B711">
        <v>112</v>
      </c>
      <c r="H711" t="s">
        <v>8221</v>
      </c>
      <c r="I711">
        <v>3</v>
      </c>
    </row>
    <row r="712" spans="1:9" x14ac:dyDescent="0.3">
      <c r="A712" s="12" t="s">
        <v>8219</v>
      </c>
      <c r="B712">
        <v>27</v>
      </c>
      <c r="H712" t="s">
        <v>8221</v>
      </c>
      <c r="I712">
        <v>4</v>
      </c>
    </row>
    <row r="713" spans="1:9" x14ac:dyDescent="0.3">
      <c r="A713" s="12" t="s">
        <v>8219</v>
      </c>
      <c r="B713">
        <v>11</v>
      </c>
      <c r="H713" t="s">
        <v>8221</v>
      </c>
      <c r="I713">
        <v>9</v>
      </c>
    </row>
    <row r="714" spans="1:9" x14ac:dyDescent="0.3">
      <c r="A714" s="12" t="s">
        <v>8219</v>
      </c>
      <c r="B714">
        <v>26</v>
      </c>
      <c r="H714" t="s">
        <v>8221</v>
      </c>
      <c r="I714">
        <v>16</v>
      </c>
    </row>
    <row r="715" spans="1:9" x14ac:dyDescent="0.3">
      <c r="A715" s="12" t="s">
        <v>8219</v>
      </c>
      <c r="B715">
        <v>77</v>
      </c>
      <c r="H715" t="s">
        <v>8221</v>
      </c>
      <c r="I715">
        <v>1</v>
      </c>
    </row>
    <row r="716" spans="1:9" x14ac:dyDescent="0.3">
      <c r="A716" s="12" t="s">
        <v>8219</v>
      </c>
      <c r="B716">
        <v>136</v>
      </c>
      <c r="H716" t="s">
        <v>8221</v>
      </c>
      <c r="I716">
        <v>7</v>
      </c>
    </row>
    <row r="717" spans="1:9" x14ac:dyDescent="0.3">
      <c r="A717" s="12" t="s">
        <v>8219</v>
      </c>
      <c r="B717">
        <v>157</v>
      </c>
      <c r="H717" t="s">
        <v>8221</v>
      </c>
      <c r="I717">
        <v>0</v>
      </c>
    </row>
    <row r="718" spans="1:9" x14ac:dyDescent="0.3">
      <c r="A718" s="12" t="s">
        <v>8219</v>
      </c>
      <c r="B718">
        <v>158</v>
      </c>
      <c r="H718" t="s">
        <v>8221</v>
      </c>
      <c r="I718">
        <v>0</v>
      </c>
    </row>
    <row r="719" spans="1:9" x14ac:dyDescent="0.3">
      <c r="A719" s="12" t="s">
        <v>8219</v>
      </c>
      <c r="B719">
        <v>27</v>
      </c>
      <c r="H719" t="s">
        <v>8221</v>
      </c>
      <c r="I719">
        <v>0</v>
      </c>
    </row>
    <row r="720" spans="1:9" x14ac:dyDescent="0.3">
      <c r="A720" s="12" t="s">
        <v>8219</v>
      </c>
      <c r="B720">
        <v>23</v>
      </c>
      <c r="H720" t="s">
        <v>8221</v>
      </c>
      <c r="I720">
        <v>0</v>
      </c>
    </row>
    <row r="721" spans="1:9" x14ac:dyDescent="0.3">
      <c r="A721" s="12" t="s">
        <v>8219</v>
      </c>
      <c r="B721">
        <v>17</v>
      </c>
      <c r="H721" t="s">
        <v>8221</v>
      </c>
      <c r="I721">
        <v>0</v>
      </c>
    </row>
    <row r="722" spans="1:9" x14ac:dyDescent="0.3">
      <c r="A722" s="12" t="s">
        <v>8219</v>
      </c>
      <c r="B722">
        <v>37</v>
      </c>
      <c r="H722" t="s">
        <v>8221</v>
      </c>
      <c r="I722">
        <v>1</v>
      </c>
    </row>
    <row r="723" spans="1:9" x14ac:dyDescent="0.3">
      <c r="A723" s="12" t="s">
        <v>8219</v>
      </c>
      <c r="B723">
        <v>65</v>
      </c>
      <c r="H723" t="s">
        <v>8221</v>
      </c>
      <c r="I723">
        <v>2</v>
      </c>
    </row>
    <row r="724" spans="1:9" x14ac:dyDescent="0.3">
      <c r="A724" s="12" t="s">
        <v>8219</v>
      </c>
      <c r="B724">
        <v>18</v>
      </c>
      <c r="H724" t="s">
        <v>8221</v>
      </c>
      <c r="I724">
        <v>1</v>
      </c>
    </row>
    <row r="725" spans="1:9" x14ac:dyDescent="0.3">
      <c r="A725" s="12" t="s">
        <v>8219</v>
      </c>
      <c r="B725">
        <v>25</v>
      </c>
      <c r="H725" t="s">
        <v>8221</v>
      </c>
      <c r="I725">
        <v>15</v>
      </c>
    </row>
    <row r="726" spans="1:9" x14ac:dyDescent="0.3">
      <c r="A726" s="12" t="s">
        <v>8219</v>
      </c>
      <c r="B726">
        <v>104</v>
      </c>
      <c r="H726" t="s">
        <v>8221</v>
      </c>
      <c r="I726">
        <v>1</v>
      </c>
    </row>
    <row r="727" spans="1:9" x14ac:dyDescent="0.3">
      <c r="A727" s="12" t="s">
        <v>8219</v>
      </c>
      <c r="B727">
        <v>108</v>
      </c>
      <c r="H727" t="s">
        <v>8221</v>
      </c>
      <c r="I727">
        <v>1</v>
      </c>
    </row>
    <row r="728" spans="1:9" x14ac:dyDescent="0.3">
      <c r="A728" s="12" t="s">
        <v>8219</v>
      </c>
      <c r="B728">
        <v>38</v>
      </c>
      <c r="H728" t="s">
        <v>8221</v>
      </c>
      <c r="I728">
        <v>0</v>
      </c>
    </row>
    <row r="729" spans="1:9" x14ac:dyDescent="0.3">
      <c r="A729" s="12" t="s">
        <v>8219</v>
      </c>
      <c r="B729">
        <v>88</v>
      </c>
      <c r="H729" t="s">
        <v>8221</v>
      </c>
      <c r="I729">
        <v>39</v>
      </c>
    </row>
    <row r="730" spans="1:9" x14ac:dyDescent="0.3">
      <c r="A730" s="12" t="s">
        <v>8219</v>
      </c>
      <c r="B730">
        <v>82</v>
      </c>
      <c r="H730" t="s">
        <v>8221</v>
      </c>
      <c r="I730">
        <v>103</v>
      </c>
    </row>
    <row r="731" spans="1:9" x14ac:dyDescent="0.3">
      <c r="A731" s="12" t="s">
        <v>8219</v>
      </c>
      <c r="B731">
        <v>126</v>
      </c>
      <c r="H731" t="s">
        <v>8221</v>
      </c>
      <c r="I731">
        <v>0</v>
      </c>
    </row>
    <row r="732" spans="1:9" x14ac:dyDescent="0.3">
      <c r="A732" s="12" t="s">
        <v>8219</v>
      </c>
      <c r="B732">
        <v>133</v>
      </c>
      <c r="H732" t="s">
        <v>8221</v>
      </c>
      <c r="I732">
        <v>39</v>
      </c>
    </row>
    <row r="733" spans="1:9" x14ac:dyDescent="0.3">
      <c r="A733" s="12" t="s">
        <v>8219</v>
      </c>
      <c r="B733">
        <v>47</v>
      </c>
      <c r="H733" t="s">
        <v>8221</v>
      </c>
      <c r="I733">
        <v>15</v>
      </c>
    </row>
    <row r="734" spans="1:9" x14ac:dyDescent="0.3">
      <c r="A734" s="12" t="s">
        <v>8219</v>
      </c>
      <c r="B734">
        <v>58</v>
      </c>
      <c r="H734" t="s">
        <v>8221</v>
      </c>
      <c r="I734">
        <v>22</v>
      </c>
    </row>
    <row r="735" spans="1:9" x14ac:dyDescent="0.3">
      <c r="A735" s="12" t="s">
        <v>8219</v>
      </c>
      <c r="B735">
        <v>32</v>
      </c>
      <c r="H735" t="s">
        <v>8221</v>
      </c>
      <c r="I735">
        <v>92</v>
      </c>
    </row>
    <row r="736" spans="1:9" x14ac:dyDescent="0.3">
      <c r="A736" s="12" t="s">
        <v>8219</v>
      </c>
      <c r="B736">
        <v>37</v>
      </c>
      <c r="H736" t="s">
        <v>8221</v>
      </c>
      <c r="I736">
        <v>25</v>
      </c>
    </row>
    <row r="737" spans="1:9" x14ac:dyDescent="0.3">
      <c r="A737" s="12" t="s">
        <v>8219</v>
      </c>
      <c r="B737">
        <v>87</v>
      </c>
      <c r="H737" t="s">
        <v>8221</v>
      </c>
      <c r="I737">
        <v>19</v>
      </c>
    </row>
    <row r="738" spans="1:9" x14ac:dyDescent="0.3">
      <c r="A738" s="12" t="s">
        <v>8219</v>
      </c>
      <c r="B738">
        <v>15</v>
      </c>
      <c r="H738" t="s">
        <v>8221</v>
      </c>
      <c r="I738">
        <v>19</v>
      </c>
    </row>
    <row r="739" spans="1:9" x14ac:dyDescent="0.3">
      <c r="A739" s="12" t="s">
        <v>8219</v>
      </c>
      <c r="B739">
        <v>27</v>
      </c>
      <c r="H739" t="s">
        <v>8221</v>
      </c>
      <c r="I739">
        <v>13</v>
      </c>
    </row>
    <row r="740" spans="1:9" x14ac:dyDescent="0.3">
      <c r="A740" s="12" t="s">
        <v>8219</v>
      </c>
      <c r="B740">
        <v>19</v>
      </c>
      <c r="H740" t="s">
        <v>8221</v>
      </c>
      <c r="I740">
        <v>124</v>
      </c>
    </row>
    <row r="741" spans="1:9" x14ac:dyDescent="0.3">
      <c r="A741" s="12" t="s">
        <v>8219</v>
      </c>
      <c r="B741">
        <v>17</v>
      </c>
      <c r="H741" t="s">
        <v>8221</v>
      </c>
      <c r="I741">
        <v>4</v>
      </c>
    </row>
    <row r="742" spans="1:9" x14ac:dyDescent="0.3">
      <c r="A742" s="12" t="s">
        <v>8219</v>
      </c>
      <c r="B742">
        <v>26</v>
      </c>
      <c r="H742" t="s">
        <v>8221</v>
      </c>
      <c r="I742">
        <v>10</v>
      </c>
    </row>
    <row r="743" spans="1:9" x14ac:dyDescent="0.3">
      <c r="A743" s="12" t="s">
        <v>8219</v>
      </c>
      <c r="B743">
        <v>28</v>
      </c>
      <c r="H743" t="s">
        <v>8221</v>
      </c>
      <c r="I743">
        <v>15</v>
      </c>
    </row>
    <row r="744" spans="1:9" x14ac:dyDescent="0.3">
      <c r="A744" s="12" t="s">
        <v>8219</v>
      </c>
      <c r="B744">
        <v>37</v>
      </c>
      <c r="H744" t="s">
        <v>8221</v>
      </c>
      <c r="I744">
        <v>38</v>
      </c>
    </row>
    <row r="745" spans="1:9" x14ac:dyDescent="0.3">
      <c r="A745" s="12" t="s">
        <v>8219</v>
      </c>
      <c r="B745">
        <v>128</v>
      </c>
      <c r="H745" t="s">
        <v>8221</v>
      </c>
      <c r="I745">
        <v>152</v>
      </c>
    </row>
    <row r="746" spans="1:9" x14ac:dyDescent="0.3">
      <c r="A746" s="12" t="s">
        <v>8219</v>
      </c>
      <c r="B746">
        <v>10</v>
      </c>
      <c r="H746" t="s">
        <v>8221</v>
      </c>
      <c r="I746">
        <v>24</v>
      </c>
    </row>
    <row r="747" spans="1:9" x14ac:dyDescent="0.3">
      <c r="A747" s="12" t="s">
        <v>8219</v>
      </c>
      <c r="B747">
        <v>83</v>
      </c>
      <c r="H747" t="s">
        <v>8221</v>
      </c>
      <c r="I747">
        <v>76</v>
      </c>
    </row>
    <row r="748" spans="1:9" x14ac:dyDescent="0.3">
      <c r="A748" s="12" t="s">
        <v>8219</v>
      </c>
      <c r="B748">
        <v>46</v>
      </c>
      <c r="H748" t="s">
        <v>8221</v>
      </c>
      <c r="I748">
        <v>185</v>
      </c>
    </row>
    <row r="749" spans="1:9" x14ac:dyDescent="0.3">
      <c r="A749" s="12" t="s">
        <v>8219</v>
      </c>
      <c r="B749">
        <v>90</v>
      </c>
      <c r="H749" t="s">
        <v>8221</v>
      </c>
      <c r="I749">
        <v>33</v>
      </c>
    </row>
    <row r="750" spans="1:9" x14ac:dyDescent="0.3">
      <c r="A750" s="12" t="s">
        <v>8219</v>
      </c>
      <c r="B750">
        <v>81</v>
      </c>
      <c r="H750" t="s">
        <v>8221</v>
      </c>
      <c r="I750">
        <v>108</v>
      </c>
    </row>
    <row r="751" spans="1:9" x14ac:dyDescent="0.3">
      <c r="A751" s="12" t="s">
        <v>8219</v>
      </c>
      <c r="B751">
        <v>32</v>
      </c>
      <c r="H751" t="s">
        <v>8221</v>
      </c>
      <c r="I751">
        <v>29</v>
      </c>
    </row>
    <row r="752" spans="1:9" x14ac:dyDescent="0.3">
      <c r="A752" s="12" t="s">
        <v>8219</v>
      </c>
      <c r="B752">
        <v>20</v>
      </c>
      <c r="H752" t="s">
        <v>8221</v>
      </c>
      <c r="I752">
        <v>24</v>
      </c>
    </row>
    <row r="753" spans="1:9" x14ac:dyDescent="0.3">
      <c r="A753" s="12" t="s">
        <v>8219</v>
      </c>
      <c r="B753">
        <v>70</v>
      </c>
      <c r="H753" t="s">
        <v>8221</v>
      </c>
      <c r="I753">
        <v>4</v>
      </c>
    </row>
    <row r="754" spans="1:9" x14ac:dyDescent="0.3">
      <c r="A754" s="12" t="s">
        <v>8219</v>
      </c>
      <c r="B754">
        <v>168</v>
      </c>
      <c r="H754" t="s">
        <v>8221</v>
      </c>
      <c r="I754">
        <v>4</v>
      </c>
    </row>
    <row r="755" spans="1:9" x14ac:dyDescent="0.3">
      <c r="A755" s="12" t="s">
        <v>8219</v>
      </c>
      <c r="B755">
        <v>34</v>
      </c>
      <c r="H755" t="s">
        <v>8221</v>
      </c>
      <c r="I755">
        <v>15</v>
      </c>
    </row>
    <row r="756" spans="1:9" x14ac:dyDescent="0.3">
      <c r="A756" s="12" t="s">
        <v>8219</v>
      </c>
      <c r="B756">
        <v>48</v>
      </c>
      <c r="H756" t="s">
        <v>8221</v>
      </c>
      <c r="I756">
        <v>4</v>
      </c>
    </row>
    <row r="757" spans="1:9" x14ac:dyDescent="0.3">
      <c r="A757" s="12" t="s">
        <v>8219</v>
      </c>
      <c r="B757">
        <v>48</v>
      </c>
      <c r="H757" t="s">
        <v>8221</v>
      </c>
      <c r="I757">
        <v>139</v>
      </c>
    </row>
    <row r="758" spans="1:9" x14ac:dyDescent="0.3">
      <c r="A758" s="12" t="s">
        <v>8219</v>
      </c>
      <c r="B758">
        <v>221</v>
      </c>
      <c r="H758" t="s">
        <v>8221</v>
      </c>
      <c r="I758">
        <v>2</v>
      </c>
    </row>
    <row r="759" spans="1:9" x14ac:dyDescent="0.3">
      <c r="A759" s="12" t="s">
        <v>8219</v>
      </c>
      <c r="B759">
        <v>107</v>
      </c>
      <c r="H759" t="s">
        <v>8221</v>
      </c>
      <c r="I759">
        <v>18</v>
      </c>
    </row>
    <row r="760" spans="1:9" x14ac:dyDescent="0.3">
      <c r="A760" s="12" t="s">
        <v>8219</v>
      </c>
      <c r="B760">
        <v>45</v>
      </c>
      <c r="H760" t="s">
        <v>8221</v>
      </c>
      <c r="I760">
        <v>81</v>
      </c>
    </row>
    <row r="761" spans="1:9" x14ac:dyDescent="0.3">
      <c r="A761" s="12" t="s">
        <v>8219</v>
      </c>
      <c r="B761">
        <v>36</v>
      </c>
      <c r="H761" t="s">
        <v>8221</v>
      </c>
      <c r="I761">
        <v>86</v>
      </c>
    </row>
    <row r="762" spans="1:9" x14ac:dyDescent="0.3">
      <c r="A762" s="12" t="s">
        <v>8219</v>
      </c>
      <c r="B762">
        <v>101</v>
      </c>
      <c r="H762" t="s">
        <v>8221</v>
      </c>
      <c r="I762">
        <v>140</v>
      </c>
    </row>
    <row r="763" spans="1:9" x14ac:dyDescent="0.3">
      <c r="A763" s="12" t="s">
        <v>8219</v>
      </c>
      <c r="B763">
        <v>62</v>
      </c>
      <c r="H763" t="s">
        <v>8221</v>
      </c>
      <c r="I763">
        <v>37</v>
      </c>
    </row>
    <row r="764" spans="1:9" x14ac:dyDescent="0.3">
      <c r="A764" s="12" t="s">
        <v>8219</v>
      </c>
      <c r="B764">
        <v>32</v>
      </c>
      <c r="H764" t="s">
        <v>8221</v>
      </c>
      <c r="I764">
        <v>6</v>
      </c>
    </row>
    <row r="765" spans="1:9" x14ac:dyDescent="0.3">
      <c r="A765" s="12" t="s">
        <v>8219</v>
      </c>
      <c r="B765">
        <v>89</v>
      </c>
      <c r="H765" t="s">
        <v>8221</v>
      </c>
      <c r="I765">
        <v>113</v>
      </c>
    </row>
    <row r="766" spans="1:9" x14ac:dyDescent="0.3">
      <c r="A766" s="12" t="s">
        <v>8219</v>
      </c>
      <c r="B766">
        <v>93</v>
      </c>
      <c r="H766" t="s">
        <v>8221</v>
      </c>
      <c r="I766">
        <v>37</v>
      </c>
    </row>
    <row r="767" spans="1:9" x14ac:dyDescent="0.3">
      <c r="A767" s="12" t="s">
        <v>8219</v>
      </c>
      <c r="B767">
        <v>98</v>
      </c>
      <c r="H767" t="s">
        <v>8221</v>
      </c>
      <c r="I767">
        <v>18</v>
      </c>
    </row>
    <row r="768" spans="1:9" x14ac:dyDescent="0.3">
      <c r="A768" s="12" t="s">
        <v>8219</v>
      </c>
      <c r="B768">
        <v>82</v>
      </c>
      <c r="H768" t="s">
        <v>8221</v>
      </c>
      <c r="I768">
        <v>75</v>
      </c>
    </row>
    <row r="769" spans="1:9" x14ac:dyDescent="0.3">
      <c r="A769" s="12" t="s">
        <v>8219</v>
      </c>
      <c r="B769">
        <v>116</v>
      </c>
      <c r="H769" t="s">
        <v>8221</v>
      </c>
      <c r="I769">
        <v>52</v>
      </c>
    </row>
    <row r="770" spans="1:9" x14ac:dyDescent="0.3">
      <c r="A770" s="12" t="s">
        <v>8219</v>
      </c>
      <c r="B770">
        <v>52</v>
      </c>
      <c r="H770" t="s">
        <v>8221</v>
      </c>
      <c r="I770">
        <v>122</v>
      </c>
    </row>
    <row r="771" spans="1:9" x14ac:dyDescent="0.3">
      <c r="A771" s="12" t="s">
        <v>8219</v>
      </c>
      <c r="B771">
        <v>23</v>
      </c>
      <c r="H771" t="s">
        <v>8221</v>
      </c>
      <c r="I771">
        <v>8</v>
      </c>
    </row>
    <row r="772" spans="1:9" x14ac:dyDescent="0.3">
      <c r="A772" s="12" t="s">
        <v>8219</v>
      </c>
      <c r="B772">
        <v>77</v>
      </c>
      <c r="H772" t="s">
        <v>8221</v>
      </c>
      <c r="I772">
        <v>8</v>
      </c>
    </row>
    <row r="773" spans="1:9" x14ac:dyDescent="0.3">
      <c r="A773" s="12" t="s">
        <v>8219</v>
      </c>
      <c r="B773">
        <v>49</v>
      </c>
      <c r="H773" t="s">
        <v>8221</v>
      </c>
      <c r="I773">
        <v>96</v>
      </c>
    </row>
    <row r="774" spans="1:9" x14ac:dyDescent="0.3">
      <c r="A774" s="12" t="s">
        <v>8219</v>
      </c>
      <c r="B774">
        <v>59</v>
      </c>
      <c r="H774" t="s">
        <v>8221</v>
      </c>
      <c r="I774">
        <v>9</v>
      </c>
    </row>
    <row r="775" spans="1:9" x14ac:dyDescent="0.3">
      <c r="A775" s="12" t="s">
        <v>8219</v>
      </c>
      <c r="B775">
        <v>113</v>
      </c>
      <c r="H775" t="s">
        <v>8221</v>
      </c>
      <c r="I775">
        <v>2</v>
      </c>
    </row>
    <row r="776" spans="1:9" x14ac:dyDescent="0.3">
      <c r="A776" s="12" t="s">
        <v>8219</v>
      </c>
      <c r="B776">
        <v>34</v>
      </c>
      <c r="H776" t="s">
        <v>8221</v>
      </c>
      <c r="I776">
        <v>26</v>
      </c>
    </row>
    <row r="777" spans="1:9" x14ac:dyDescent="0.3">
      <c r="A777" s="12" t="s">
        <v>8219</v>
      </c>
      <c r="B777">
        <v>42</v>
      </c>
      <c r="H777" t="s">
        <v>8221</v>
      </c>
      <c r="I777">
        <v>23</v>
      </c>
    </row>
    <row r="778" spans="1:9" x14ac:dyDescent="0.3">
      <c r="A778" s="12" t="s">
        <v>8219</v>
      </c>
      <c r="B778">
        <v>42</v>
      </c>
      <c r="H778" t="s">
        <v>8221</v>
      </c>
      <c r="I778">
        <v>0</v>
      </c>
    </row>
    <row r="779" spans="1:9" x14ac:dyDescent="0.3">
      <c r="A779" s="12" t="s">
        <v>8219</v>
      </c>
      <c r="B779">
        <v>49</v>
      </c>
      <c r="H779" t="s">
        <v>8221</v>
      </c>
      <c r="I779">
        <v>140</v>
      </c>
    </row>
    <row r="780" spans="1:9" x14ac:dyDescent="0.3">
      <c r="A780" s="12" t="s">
        <v>8219</v>
      </c>
      <c r="B780">
        <v>56</v>
      </c>
      <c r="H780" t="s">
        <v>8221</v>
      </c>
      <c r="I780">
        <v>0</v>
      </c>
    </row>
    <row r="781" spans="1:9" x14ac:dyDescent="0.3">
      <c r="A781" s="12" t="s">
        <v>8219</v>
      </c>
      <c r="B781">
        <v>25</v>
      </c>
      <c r="H781" t="s">
        <v>8221</v>
      </c>
      <c r="I781">
        <v>6</v>
      </c>
    </row>
    <row r="782" spans="1:9" x14ac:dyDescent="0.3">
      <c r="A782" s="12" t="s">
        <v>8219</v>
      </c>
      <c r="B782">
        <v>52</v>
      </c>
      <c r="H782" t="s">
        <v>8221</v>
      </c>
      <c r="I782">
        <v>100</v>
      </c>
    </row>
    <row r="783" spans="1:9" x14ac:dyDescent="0.3">
      <c r="A783" s="12" t="s">
        <v>8219</v>
      </c>
      <c r="B783">
        <v>34</v>
      </c>
      <c r="H783" t="s">
        <v>8221</v>
      </c>
      <c r="I783">
        <v>0</v>
      </c>
    </row>
    <row r="784" spans="1:9" x14ac:dyDescent="0.3">
      <c r="A784" s="12" t="s">
        <v>8219</v>
      </c>
      <c r="B784">
        <v>67</v>
      </c>
      <c r="H784" t="s">
        <v>8221</v>
      </c>
      <c r="I784">
        <v>4</v>
      </c>
    </row>
    <row r="785" spans="1:9" x14ac:dyDescent="0.3">
      <c r="A785" s="12" t="s">
        <v>8219</v>
      </c>
      <c r="B785">
        <v>70</v>
      </c>
      <c r="H785" t="s">
        <v>8221</v>
      </c>
      <c r="I785">
        <v>8</v>
      </c>
    </row>
    <row r="786" spans="1:9" x14ac:dyDescent="0.3">
      <c r="A786" s="12" t="s">
        <v>8219</v>
      </c>
      <c r="B786">
        <v>89</v>
      </c>
      <c r="H786" t="s">
        <v>8221</v>
      </c>
      <c r="I786">
        <v>0</v>
      </c>
    </row>
    <row r="787" spans="1:9" x14ac:dyDescent="0.3">
      <c r="A787" s="12" t="s">
        <v>8219</v>
      </c>
      <c r="B787">
        <v>107</v>
      </c>
      <c r="H787" t="s">
        <v>8221</v>
      </c>
      <c r="I787">
        <v>16</v>
      </c>
    </row>
    <row r="788" spans="1:9" x14ac:dyDescent="0.3">
      <c r="A788" s="12" t="s">
        <v>8219</v>
      </c>
      <c r="B788">
        <v>159</v>
      </c>
      <c r="H788" t="s">
        <v>8221</v>
      </c>
      <c r="I788">
        <v>2</v>
      </c>
    </row>
    <row r="789" spans="1:9" x14ac:dyDescent="0.3">
      <c r="A789" s="12" t="s">
        <v>8219</v>
      </c>
      <c r="B789">
        <v>181</v>
      </c>
      <c r="H789" t="s">
        <v>8221</v>
      </c>
      <c r="I789">
        <v>48</v>
      </c>
    </row>
    <row r="790" spans="1:9" x14ac:dyDescent="0.3">
      <c r="A790" s="12" t="s">
        <v>8219</v>
      </c>
      <c r="B790">
        <v>131</v>
      </c>
      <c r="H790" t="s">
        <v>8221</v>
      </c>
      <c r="I790">
        <v>2</v>
      </c>
    </row>
    <row r="791" spans="1:9" x14ac:dyDescent="0.3">
      <c r="A791" s="12" t="s">
        <v>8219</v>
      </c>
      <c r="B791">
        <v>125</v>
      </c>
      <c r="H791" t="s">
        <v>8221</v>
      </c>
      <c r="I791">
        <v>2</v>
      </c>
    </row>
    <row r="792" spans="1:9" x14ac:dyDescent="0.3">
      <c r="A792" s="12" t="s">
        <v>8219</v>
      </c>
      <c r="B792">
        <v>61</v>
      </c>
      <c r="H792" t="s">
        <v>8221</v>
      </c>
      <c r="I792">
        <v>1</v>
      </c>
    </row>
    <row r="793" spans="1:9" x14ac:dyDescent="0.3">
      <c r="A793" s="12" t="s">
        <v>8219</v>
      </c>
      <c r="B793">
        <v>90</v>
      </c>
      <c r="H793" t="s">
        <v>8221</v>
      </c>
      <c r="I793">
        <v>17</v>
      </c>
    </row>
    <row r="794" spans="1:9" x14ac:dyDescent="0.3">
      <c r="A794" s="12" t="s">
        <v>8219</v>
      </c>
      <c r="B794">
        <v>35</v>
      </c>
      <c r="H794" t="s">
        <v>8221</v>
      </c>
      <c r="I794">
        <v>0</v>
      </c>
    </row>
    <row r="795" spans="1:9" x14ac:dyDescent="0.3">
      <c r="A795" s="12" t="s">
        <v>8219</v>
      </c>
      <c r="B795">
        <v>90</v>
      </c>
      <c r="H795" t="s">
        <v>8221</v>
      </c>
      <c r="I795">
        <v>11</v>
      </c>
    </row>
    <row r="796" spans="1:9" x14ac:dyDescent="0.3">
      <c r="A796" s="12" t="s">
        <v>8219</v>
      </c>
      <c r="B796">
        <v>4</v>
      </c>
      <c r="H796" t="s">
        <v>8221</v>
      </c>
      <c r="I796">
        <v>95</v>
      </c>
    </row>
    <row r="797" spans="1:9" x14ac:dyDescent="0.3">
      <c r="A797" s="12" t="s">
        <v>8219</v>
      </c>
      <c r="B797">
        <v>120</v>
      </c>
      <c r="H797" t="s">
        <v>8221</v>
      </c>
      <c r="I797">
        <v>13</v>
      </c>
    </row>
    <row r="798" spans="1:9" x14ac:dyDescent="0.3">
      <c r="A798" s="12" t="s">
        <v>8219</v>
      </c>
      <c r="B798">
        <v>14</v>
      </c>
      <c r="H798" t="s">
        <v>8221</v>
      </c>
      <c r="I798">
        <v>2</v>
      </c>
    </row>
    <row r="799" spans="1:9" x14ac:dyDescent="0.3">
      <c r="A799" s="12" t="s">
        <v>8219</v>
      </c>
      <c r="B799">
        <v>27</v>
      </c>
      <c r="H799" t="s">
        <v>8221</v>
      </c>
      <c r="I799">
        <v>2</v>
      </c>
    </row>
    <row r="800" spans="1:9" x14ac:dyDescent="0.3">
      <c r="A800" s="12" t="s">
        <v>8219</v>
      </c>
      <c r="B800">
        <v>49</v>
      </c>
      <c r="H800" t="s">
        <v>8221</v>
      </c>
      <c r="I800">
        <v>3</v>
      </c>
    </row>
    <row r="801" spans="1:9" x14ac:dyDescent="0.3">
      <c r="A801" s="12" t="s">
        <v>8219</v>
      </c>
      <c r="B801">
        <v>102</v>
      </c>
      <c r="H801" t="s">
        <v>8221</v>
      </c>
      <c r="I801">
        <v>0</v>
      </c>
    </row>
    <row r="802" spans="1:9" x14ac:dyDescent="0.3">
      <c r="A802" s="12" t="s">
        <v>8219</v>
      </c>
      <c r="B802">
        <v>3</v>
      </c>
      <c r="H802" t="s">
        <v>8221</v>
      </c>
      <c r="I802">
        <v>0</v>
      </c>
    </row>
    <row r="803" spans="1:9" x14ac:dyDescent="0.3">
      <c r="A803" s="12" t="s">
        <v>8219</v>
      </c>
      <c r="B803">
        <v>25</v>
      </c>
      <c r="H803" t="s">
        <v>8221</v>
      </c>
      <c r="I803">
        <v>0</v>
      </c>
    </row>
    <row r="804" spans="1:9" x14ac:dyDescent="0.3">
      <c r="A804" s="12" t="s">
        <v>8219</v>
      </c>
      <c r="B804">
        <v>118</v>
      </c>
      <c r="H804" t="s">
        <v>8221</v>
      </c>
      <c r="I804">
        <v>2</v>
      </c>
    </row>
    <row r="805" spans="1:9" x14ac:dyDescent="0.3">
      <c r="A805" s="12" t="s">
        <v>8219</v>
      </c>
      <c r="B805">
        <v>57</v>
      </c>
      <c r="H805" t="s">
        <v>8221</v>
      </c>
      <c r="I805">
        <v>24</v>
      </c>
    </row>
    <row r="806" spans="1:9" x14ac:dyDescent="0.3">
      <c r="A806" s="12" t="s">
        <v>8219</v>
      </c>
      <c r="B806">
        <v>11</v>
      </c>
      <c r="H806" t="s">
        <v>8221</v>
      </c>
      <c r="I806">
        <v>25</v>
      </c>
    </row>
    <row r="807" spans="1:9" x14ac:dyDescent="0.3">
      <c r="A807" s="12" t="s">
        <v>8219</v>
      </c>
      <c r="B807">
        <v>33</v>
      </c>
      <c r="H807" t="s">
        <v>8221</v>
      </c>
      <c r="I807">
        <v>3</v>
      </c>
    </row>
    <row r="808" spans="1:9" x14ac:dyDescent="0.3">
      <c r="A808" s="12" t="s">
        <v>8219</v>
      </c>
      <c r="B808">
        <v>40</v>
      </c>
      <c r="H808" t="s">
        <v>8221</v>
      </c>
      <c r="I808">
        <v>41</v>
      </c>
    </row>
    <row r="809" spans="1:9" x14ac:dyDescent="0.3">
      <c r="A809" s="12" t="s">
        <v>8219</v>
      </c>
      <c r="B809">
        <v>50</v>
      </c>
      <c r="H809" t="s">
        <v>8221</v>
      </c>
      <c r="I809">
        <v>2</v>
      </c>
    </row>
    <row r="810" spans="1:9" x14ac:dyDescent="0.3">
      <c r="A810" s="12" t="s">
        <v>8219</v>
      </c>
      <c r="B810">
        <v>38</v>
      </c>
      <c r="H810" t="s">
        <v>8221</v>
      </c>
      <c r="I810">
        <v>4</v>
      </c>
    </row>
    <row r="811" spans="1:9" x14ac:dyDescent="0.3">
      <c r="A811" s="12" t="s">
        <v>8219</v>
      </c>
      <c r="B811">
        <v>96</v>
      </c>
      <c r="H811" t="s">
        <v>8221</v>
      </c>
      <c r="I811">
        <v>99</v>
      </c>
    </row>
    <row r="812" spans="1:9" x14ac:dyDescent="0.3">
      <c r="A812" s="12" t="s">
        <v>8219</v>
      </c>
      <c r="B812">
        <v>48</v>
      </c>
      <c r="H812" t="s">
        <v>8221</v>
      </c>
      <c r="I812">
        <v>4</v>
      </c>
    </row>
    <row r="813" spans="1:9" x14ac:dyDescent="0.3">
      <c r="A813" s="12" t="s">
        <v>8219</v>
      </c>
      <c r="B813">
        <v>33</v>
      </c>
      <c r="H813" t="s">
        <v>8221</v>
      </c>
      <c r="I813">
        <v>4</v>
      </c>
    </row>
    <row r="814" spans="1:9" x14ac:dyDescent="0.3">
      <c r="A814" s="12" t="s">
        <v>8219</v>
      </c>
      <c r="B814">
        <v>226</v>
      </c>
      <c r="H814" t="s">
        <v>8221</v>
      </c>
      <c r="I814">
        <v>38</v>
      </c>
    </row>
    <row r="815" spans="1:9" x14ac:dyDescent="0.3">
      <c r="A815" s="12" t="s">
        <v>8219</v>
      </c>
      <c r="B815">
        <v>14</v>
      </c>
      <c r="H815" t="s">
        <v>8221</v>
      </c>
      <c r="I815">
        <v>285</v>
      </c>
    </row>
    <row r="816" spans="1:9" x14ac:dyDescent="0.3">
      <c r="A816" s="12" t="s">
        <v>8219</v>
      </c>
      <c r="B816">
        <v>20</v>
      </c>
      <c r="H816" t="s">
        <v>8221</v>
      </c>
      <c r="I816">
        <v>1</v>
      </c>
    </row>
    <row r="817" spans="1:9" x14ac:dyDescent="0.3">
      <c r="A817" s="12" t="s">
        <v>8219</v>
      </c>
      <c r="B817">
        <v>25</v>
      </c>
      <c r="H817" t="s">
        <v>8221</v>
      </c>
      <c r="I817">
        <v>42</v>
      </c>
    </row>
    <row r="818" spans="1:9" x14ac:dyDescent="0.3">
      <c r="A818" s="12" t="s">
        <v>8219</v>
      </c>
      <c r="B818">
        <v>90</v>
      </c>
      <c r="H818" t="s">
        <v>8221</v>
      </c>
      <c r="I818">
        <v>26</v>
      </c>
    </row>
    <row r="819" spans="1:9" x14ac:dyDescent="0.3">
      <c r="A819" s="12" t="s">
        <v>8219</v>
      </c>
      <c r="B819">
        <v>11</v>
      </c>
      <c r="H819" t="s">
        <v>8221</v>
      </c>
      <c r="I819">
        <v>2</v>
      </c>
    </row>
    <row r="820" spans="1:9" x14ac:dyDescent="0.3">
      <c r="A820" s="12" t="s">
        <v>8219</v>
      </c>
      <c r="B820">
        <v>55</v>
      </c>
      <c r="H820" t="s">
        <v>8221</v>
      </c>
      <c r="I820">
        <v>4</v>
      </c>
    </row>
    <row r="821" spans="1:9" x14ac:dyDescent="0.3">
      <c r="A821" s="12" t="s">
        <v>8219</v>
      </c>
      <c r="B821">
        <v>30</v>
      </c>
      <c r="H821" t="s">
        <v>8221</v>
      </c>
      <c r="I821">
        <v>6</v>
      </c>
    </row>
    <row r="822" spans="1:9" x14ac:dyDescent="0.3">
      <c r="A822" s="12" t="s">
        <v>8219</v>
      </c>
      <c r="B822">
        <v>28</v>
      </c>
      <c r="H822" t="s">
        <v>8221</v>
      </c>
      <c r="I822">
        <v>70</v>
      </c>
    </row>
    <row r="823" spans="1:9" x14ac:dyDescent="0.3">
      <c r="A823" s="12" t="s">
        <v>8219</v>
      </c>
      <c r="B823">
        <v>45</v>
      </c>
      <c r="H823" t="s">
        <v>8221</v>
      </c>
      <c r="I823">
        <v>9</v>
      </c>
    </row>
    <row r="824" spans="1:9" x14ac:dyDescent="0.3">
      <c r="A824" s="12" t="s">
        <v>8219</v>
      </c>
      <c r="B824">
        <v>13</v>
      </c>
      <c r="H824" t="s">
        <v>8221</v>
      </c>
      <c r="I824">
        <v>8</v>
      </c>
    </row>
    <row r="825" spans="1:9" x14ac:dyDescent="0.3">
      <c r="A825" s="12" t="s">
        <v>8219</v>
      </c>
      <c r="B825">
        <v>40</v>
      </c>
      <c r="H825" t="s">
        <v>8221</v>
      </c>
      <c r="I825">
        <v>105</v>
      </c>
    </row>
    <row r="826" spans="1:9" x14ac:dyDescent="0.3">
      <c r="A826" s="12" t="s">
        <v>8219</v>
      </c>
      <c r="B826">
        <v>21</v>
      </c>
      <c r="H826" t="s">
        <v>8221</v>
      </c>
      <c r="I826">
        <v>12</v>
      </c>
    </row>
    <row r="827" spans="1:9" x14ac:dyDescent="0.3">
      <c r="A827" s="12" t="s">
        <v>8219</v>
      </c>
      <c r="B827">
        <v>134</v>
      </c>
      <c r="H827" t="s">
        <v>8221</v>
      </c>
      <c r="I827">
        <v>0</v>
      </c>
    </row>
    <row r="828" spans="1:9" x14ac:dyDescent="0.3">
      <c r="A828" s="12" t="s">
        <v>8219</v>
      </c>
      <c r="B828">
        <v>20</v>
      </c>
      <c r="H828" t="s">
        <v>8221</v>
      </c>
      <c r="I828">
        <v>16</v>
      </c>
    </row>
    <row r="829" spans="1:9" x14ac:dyDescent="0.3">
      <c r="A829" s="12" t="s">
        <v>8219</v>
      </c>
      <c r="B829">
        <v>19</v>
      </c>
      <c r="H829" t="s">
        <v>8221</v>
      </c>
      <c r="I829">
        <v>7</v>
      </c>
    </row>
    <row r="830" spans="1:9" x14ac:dyDescent="0.3">
      <c r="A830" s="12" t="s">
        <v>8219</v>
      </c>
      <c r="B830">
        <v>209</v>
      </c>
      <c r="H830" t="s">
        <v>8221</v>
      </c>
      <c r="I830">
        <v>4</v>
      </c>
    </row>
    <row r="831" spans="1:9" x14ac:dyDescent="0.3">
      <c r="A831" s="12" t="s">
        <v>8219</v>
      </c>
      <c r="B831">
        <v>38</v>
      </c>
      <c r="H831" t="s">
        <v>8221</v>
      </c>
      <c r="I831">
        <v>1</v>
      </c>
    </row>
    <row r="832" spans="1:9" x14ac:dyDescent="0.3">
      <c r="A832" s="12" t="s">
        <v>8219</v>
      </c>
      <c r="B832">
        <v>24</v>
      </c>
      <c r="H832" t="s">
        <v>8221</v>
      </c>
      <c r="I832">
        <v>28</v>
      </c>
    </row>
    <row r="833" spans="1:9" x14ac:dyDescent="0.3">
      <c r="A833" s="12" t="s">
        <v>8219</v>
      </c>
      <c r="B833">
        <v>8</v>
      </c>
      <c r="H833" t="s">
        <v>8221</v>
      </c>
      <c r="I833">
        <v>1</v>
      </c>
    </row>
    <row r="834" spans="1:9" x14ac:dyDescent="0.3">
      <c r="A834" s="12" t="s">
        <v>8219</v>
      </c>
      <c r="B834">
        <v>179</v>
      </c>
      <c r="H834" t="s">
        <v>8221</v>
      </c>
      <c r="I834">
        <v>1</v>
      </c>
    </row>
    <row r="835" spans="1:9" x14ac:dyDescent="0.3">
      <c r="A835" s="12" t="s">
        <v>8219</v>
      </c>
      <c r="B835">
        <v>26</v>
      </c>
      <c r="H835" t="s">
        <v>8221</v>
      </c>
      <c r="I835">
        <v>5</v>
      </c>
    </row>
    <row r="836" spans="1:9" x14ac:dyDescent="0.3">
      <c r="A836" s="12" t="s">
        <v>8219</v>
      </c>
      <c r="B836">
        <v>131</v>
      </c>
      <c r="H836" t="s">
        <v>8221</v>
      </c>
      <c r="I836">
        <v>3</v>
      </c>
    </row>
    <row r="837" spans="1:9" x14ac:dyDescent="0.3">
      <c r="A837" s="12" t="s">
        <v>8219</v>
      </c>
      <c r="B837">
        <v>14</v>
      </c>
      <c r="H837" t="s">
        <v>8221</v>
      </c>
      <c r="I837">
        <v>2</v>
      </c>
    </row>
    <row r="838" spans="1:9" x14ac:dyDescent="0.3">
      <c r="A838" s="12" t="s">
        <v>8219</v>
      </c>
      <c r="B838">
        <v>174</v>
      </c>
      <c r="H838" t="s">
        <v>8221</v>
      </c>
      <c r="I838">
        <v>0</v>
      </c>
    </row>
    <row r="839" spans="1:9" x14ac:dyDescent="0.3">
      <c r="A839" s="12" t="s">
        <v>8219</v>
      </c>
      <c r="B839">
        <v>191</v>
      </c>
      <c r="H839" t="s">
        <v>8221</v>
      </c>
      <c r="I839">
        <v>0</v>
      </c>
    </row>
    <row r="840" spans="1:9" x14ac:dyDescent="0.3">
      <c r="A840" s="12" t="s">
        <v>8219</v>
      </c>
      <c r="B840">
        <v>38</v>
      </c>
      <c r="H840" t="s">
        <v>8221</v>
      </c>
      <c r="I840">
        <v>3</v>
      </c>
    </row>
    <row r="841" spans="1:9" x14ac:dyDescent="0.3">
      <c r="A841" s="12" t="s">
        <v>8219</v>
      </c>
      <c r="B841">
        <v>22</v>
      </c>
      <c r="H841" t="s">
        <v>8221</v>
      </c>
      <c r="I841">
        <v>0</v>
      </c>
    </row>
    <row r="842" spans="1:9" x14ac:dyDescent="0.3">
      <c r="A842" s="12" t="s">
        <v>8219</v>
      </c>
      <c r="B842">
        <v>149</v>
      </c>
      <c r="H842" t="s">
        <v>8221</v>
      </c>
      <c r="I842">
        <v>0</v>
      </c>
    </row>
    <row r="843" spans="1:9" x14ac:dyDescent="0.3">
      <c r="A843" s="12" t="s">
        <v>8219</v>
      </c>
      <c r="B843">
        <v>56</v>
      </c>
      <c r="H843" t="s">
        <v>8221</v>
      </c>
      <c r="I843">
        <v>3</v>
      </c>
    </row>
    <row r="844" spans="1:9" x14ac:dyDescent="0.3">
      <c r="A844" s="12" t="s">
        <v>8219</v>
      </c>
      <c r="B844">
        <v>19</v>
      </c>
      <c r="H844" t="s">
        <v>8221</v>
      </c>
      <c r="I844">
        <v>7</v>
      </c>
    </row>
    <row r="845" spans="1:9" x14ac:dyDescent="0.3">
      <c r="A845" s="12" t="s">
        <v>8219</v>
      </c>
      <c r="B845">
        <v>70</v>
      </c>
      <c r="H845" t="s">
        <v>8221</v>
      </c>
      <c r="I845">
        <v>25</v>
      </c>
    </row>
    <row r="846" spans="1:9" x14ac:dyDescent="0.3">
      <c r="A846" s="12" t="s">
        <v>8219</v>
      </c>
      <c r="B846">
        <v>81</v>
      </c>
      <c r="H846" t="s">
        <v>8221</v>
      </c>
      <c r="I846">
        <v>10</v>
      </c>
    </row>
    <row r="847" spans="1:9" x14ac:dyDescent="0.3">
      <c r="A847" s="12" t="s">
        <v>8219</v>
      </c>
      <c r="B847">
        <v>32</v>
      </c>
      <c r="H847" t="s">
        <v>8221</v>
      </c>
      <c r="I847">
        <v>3</v>
      </c>
    </row>
    <row r="848" spans="1:9" x14ac:dyDescent="0.3">
      <c r="A848" s="12" t="s">
        <v>8219</v>
      </c>
      <c r="B848">
        <v>26</v>
      </c>
      <c r="H848" t="s">
        <v>8221</v>
      </c>
      <c r="I848">
        <v>5</v>
      </c>
    </row>
    <row r="849" spans="1:9" x14ac:dyDescent="0.3">
      <c r="A849" s="12" t="s">
        <v>8219</v>
      </c>
      <c r="B849">
        <v>105</v>
      </c>
      <c r="H849" t="s">
        <v>8221</v>
      </c>
      <c r="I849">
        <v>5</v>
      </c>
    </row>
    <row r="850" spans="1:9" x14ac:dyDescent="0.3">
      <c r="A850" s="12" t="s">
        <v>8219</v>
      </c>
      <c r="B850">
        <v>29</v>
      </c>
      <c r="H850" t="s">
        <v>8221</v>
      </c>
      <c r="I850">
        <v>27</v>
      </c>
    </row>
    <row r="851" spans="1:9" x14ac:dyDescent="0.3">
      <c r="A851" s="12" t="s">
        <v>8219</v>
      </c>
      <c r="B851">
        <v>8</v>
      </c>
      <c r="H851" t="s">
        <v>8221</v>
      </c>
      <c r="I851">
        <v>2</v>
      </c>
    </row>
    <row r="852" spans="1:9" x14ac:dyDescent="0.3">
      <c r="A852" s="12" t="s">
        <v>8219</v>
      </c>
      <c r="B852">
        <v>89</v>
      </c>
      <c r="H852" t="s">
        <v>8221</v>
      </c>
      <c r="I852">
        <v>236</v>
      </c>
    </row>
    <row r="853" spans="1:9" x14ac:dyDescent="0.3">
      <c r="A853" s="12" t="s">
        <v>8219</v>
      </c>
      <c r="B853">
        <v>44</v>
      </c>
      <c r="H853" t="s">
        <v>8221</v>
      </c>
      <c r="I853">
        <v>1</v>
      </c>
    </row>
    <row r="854" spans="1:9" x14ac:dyDescent="0.3">
      <c r="A854" s="12" t="s">
        <v>8219</v>
      </c>
      <c r="B854">
        <v>246</v>
      </c>
      <c r="H854" t="s">
        <v>8221</v>
      </c>
      <c r="I854">
        <v>12</v>
      </c>
    </row>
    <row r="855" spans="1:9" x14ac:dyDescent="0.3">
      <c r="A855" s="12" t="s">
        <v>8219</v>
      </c>
      <c r="B855">
        <v>120</v>
      </c>
      <c r="H855" t="s">
        <v>8221</v>
      </c>
      <c r="I855">
        <v>4</v>
      </c>
    </row>
    <row r="856" spans="1:9" x14ac:dyDescent="0.3">
      <c r="A856" s="12" t="s">
        <v>8219</v>
      </c>
      <c r="B856">
        <v>26</v>
      </c>
      <c r="H856" t="s">
        <v>8221</v>
      </c>
      <c r="I856">
        <v>3</v>
      </c>
    </row>
    <row r="857" spans="1:9" x14ac:dyDescent="0.3">
      <c r="A857" s="12" t="s">
        <v>8219</v>
      </c>
      <c r="B857">
        <v>45</v>
      </c>
      <c r="H857" t="s">
        <v>8221</v>
      </c>
      <c r="I857">
        <v>99</v>
      </c>
    </row>
    <row r="858" spans="1:9" x14ac:dyDescent="0.3">
      <c r="A858" s="12" t="s">
        <v>8219</v>
      </c>
      <c r="B858">
        <v>20</v>
      </c>
      <c r="H858" t="s">
        <v>8221</v>
      </c>
      <c r="I858">
        <v>3</v>
      </c>
    </row>
    <row r="859" spans="1:9" x14ac:dyDescent="0.3">
      <c r="A859" s="12" t="s">
        <v>8219</v>
      </c>
      <c r="B859">
        <v>47</v>
      </c>
      <c r="H859" t="s">
        <v>8221</v>
      </c>
      <c r="I859">
        <v>3</v>
      </c>
    </row>
    <row r="860" spans="1:9" x14ac:dyDescent="0.3">
      <c r="A860" s="12" t="s">
        <v>8219</v>
      </c>
      <c r="B860">
        <v>13</v>
      </c>
      <c r="H860" t="s">
        <v>8221</v>
      </c>
      <c r="I860">
        <v>22</v>
      </c>
    </row>
    <row r="861" spans="1:9" x14ac:dyDescent="0.3">
      <c r="A861" s="12" t="s">
        <v>8219</v>
      </c>
      <c r="B861">
        <v>183</v>
      </c>
      <c r="H861" t="s">
        <v>8221</v>
      </c>
      <c r="I861">
        <v>4</v>
      </c>
    </row>
    <row r="862" spans="1:9" x14ac:dyDescent="0.3">
      <c r="A862" s="12" t="s">
        <v>8219</v>
      </c>
      <c r="B862">
        <v>21</v>
      </c>
      <c r="H862" t="s">
        <v>8221</v>
      </c>
      <c r="I862">
        <v>534</v>
      </c>
    </row>
    <row r="863" spans="1:9" x14ac:dyDescent="0.3">
      <c r="A863" s="12" t="s">
        <v>8219</v>
      </c>
      <c r="B863">
        <v>42</v>
      </c>
      <c r="H863" t="s">
        <v>8221</v>
      </c>
      <c r="I863">
        <v>12</v>
      </c>
    </row>
    <row r="864" spans="1:9" x14ac:dyDescent="0.3">
      <c r="A864" s="12" t="s">
        <v>8219</v>
      </c>
      <c r="B864">
        <v>54</v>
      </c>
      <c r="H864" t="s">
        <v>8221</v>
      </c>
      <c r="I864">
        <v>56</v>
      </c>
    </row>
    <row r="865" spans="1:9" x14ac:dyDescent="0.3">
      <c r="A865" s="12" t="s">
        <v>8219</v>
      </c>
      <c r="B865">
        <v>38</v>
      </c>
      <c r="H865" t="s">
        <v>8221</v>
      </c>
      <c r="I865">
        <v>11</v>
      </c>
    </row>
    <row r="866" spans="1:9" x14ac:dyDescent="0.3">
      <c r="A866" s="12" t="s">
        <v>8219</v>
      </c>
      <c r="B866">
        <v>64</v>
      </c>
      <c r="H866" t="s">
        <v>8221</v>
      </c>
      <c r="I866">
        <v>0</v>
      </c>
    </row>
    <row r="867" spans="1:9" x14ac:dyDescent="0.3">
      <c r="A867" s="12" t="s">
        <v>8219</v>
      </c>
      <c r="B867">
        <v>13</v>
      </c>
      <c r="H867" t="s">
        <v>8221</v>
      </c>
      <c r="I867">
        <v>12</v>
      </c>
    </row>
    <row r="868" spans="1:9" x14ac:dyDescent="0.3">
      <c r="A868" s="12" t="s">
        <v>8219</v>
      </c>
      <c r="B868">
        <v>33</v>
      </c>
      <c r="H868" t="s">
        <v>8221</v>
      </c>
      <c r="I868">
        <v>5</v>
      </c>
    </row>
    <row r="869" spans="1:9" x14ac:dyDescent="0.3">
      <c r="A869" s="12" t="s">
        <v>8219</v>
      </c>
      <c r="B869">
        <v>52</v>
      </c>
      <c r="H869" t="s">
        <v>8221</v>
      </c>
      <c r="I869">
        <v>24</v>
      </c>
    </row>
    <row r="870" spans="1:9" x14ac:dyDescent="0.3">
      <c r="A870" s="12" t="s">
        <v>8219</v>
      </c>
      <c r="B870">
        <v>107</v>
      </c>
      <c r="H870" t="s">
        <v>8221</v>
      </c>
      <c r="I870">
        <v>89</v>
      </c>
    </row>
    <row r="871" spans="1:9" x14ac:dyDescent="0.3">
      <c r="A871" s="12" t="s">
        <v>8219</v>
      </c>
      <c r="B871">
        <v>11</v>
      </c>
      <c r="H871" t="s">
        <v>8221</v>
      </c>
      <c r="I871">
        <v>1</v>
      </c>
    </row>
    <row r="872" spans="1:9" x14ac:dyDescent="0.3">
      <c r="A872" s="12" t="s">
        <v>8219</v>
      </c>
      <c r="B872">
        <v>34</v>
      </c>
      <c r="H872" t="s">
        <v>8221</v>
      </c>
      <c r="I872">
        <v>55</v>
      </c>
    </row>
    <row r="873" spans="1:9" x14ac:dyDescent="0.3">
      <c r="A873" s="12" t="s">
        <v>8219</v>
      </c>
      <c r="B873">
        <v>75</v>
      </c>
      <c r="H873" t="s">
        <v>8221</v>
      </c>
      <c r="I873">
        <v>2</v>
      </c>
    </row>
    <row r="874" spans="1:9" x14ac:dyDescent="0.3">
      <c r="A874" s="12" t="s">
        <v>8219</v>
      </c>
      <c r="B874">
        <v>26</v>
      </c>
      <c r="H874" t="s">
        <v>8221</v>
      </c>
      <c r="I874">
        <v>0</v>
      </c>
    </row>
    <row r="875" spans="1:9" x14ac:dyDescent="0.3">
      <c r="A875" s="12" t="s">
        <v>8219</v>
      </c>
      <c r="B875">
        <v>50</v>
      </c>
      <c r="H875" t="s">
        <v>8221</v>
      </c>
      <c r="I875">
        <v>4</v>
      </c>
    </row>
    <row r="876" spans="1:9" x14ac:dyDescent="0.3">
      <c r="A876" s="12" t="s">
        <v>8219</v>
      </c>
      <c r="B876">
        <v>80</v>
      </c>
      <c r="H876" t="s">
        <v>8221</v>
      </c>
      <c r="I876">
        <v>6</v>
      </c>
    </row>
    <row r="877" spans="1:9" x14ac:dyDescent="0.3">
      <c r="A877" s="12" t="s">
        <v>8219</v>
      </c>
      <c r="B877">
        <v>110</v>
      </c>
      <c r="H877" t="s">
        <v>8221</v>
      </c>
      <c r="I877">
        <v>4</v>
      </c>
    </row>
    <row r="878" spans="1:9" x14ac:dyDescent="0.3">
      <c r="A878" s="12" t="s">
        <v>8219</v>
      </c>
      <c r="B878">
        <v>77</v>
      </c>
      <c r="H878" t="s">
        <v>8221</v>
      </c>
      <c r="I878">
        <v>4</v>
      </c>
    </row>
    <row r="879" spans="1:9" x14ac:dyDescent="0.3">
      <c r="A879" s="12" t="s">
        <v>8219</v>
      </c>
      <c r="B879">
        <v>50</v>
      </c>
      <c r="H879" t="s">
        <v>8221</v>
      </c>
      <c r="I879">
        <v>2</v>
      </c>
    </row>
    <row r="880" spans="1:9" x14ac:dyDescent="0.3">
      <c r="A880" s="12" t="s">
        <v>8219</v>
      </c>
      <c r="B880">
        <v>145</v>
      </c>
      <c r="H880" t="s">
        <v>8221</v>
      </c>
      <c r="I880">
        <v>5</v>
      </c>
    </row>
    <row r="881" spans="1:9" x14ac:dyDescent="0.3">
      <c r="A881" s="12" t="s">
        <v>8219</v>
      </c>
      <c r="B881">
        <v>29</v>
      </c>
      <c r="H881" t="s">
        <v>8221</v>
      </c>
      <c r="I881">
        <v>83</v>
      </c>
    </row>
    <row r="882" spans="1:9" x14ac:dyDescent="0.3">
      <c r="A882" s="12" t="s">
        <v>8219</v>
      </c>
      <c r="B882">
        <v>114</v>
      </c>
      <c r="H882" t="s">
        <v>8221</v>
      </c>
      <c r="I882">
        <v>57</v>
      </c>
    </row>
    <row r="883" spans="1:9" x14ac:dyDescent="0.3">
      <c r="A883" s="12" t="s">
        <v>8219</v>
      </c>
      <c r="B883">
        <v>96</v>
      </c>
      <c r="H883" t="s">
        <v>8221</v>
      </c>
      <c r="I883">
        <v>311</v>
      </c>
    </row>
    <row r="884" spans="1:9" x14ac:dyDescent="0.3">
      <c r="A884" s="12" t="s">
        <v>8219</v>
      </c>
      <c r="B884">
        <v>31</v>
      </c>
      <c r="H884" t="s">
        <v>8221</v>
      </c>
      <c r="I884">
        <v>2</v>
      </c>
    </row>
    <row r="885" spans="1:9" x14ac:dyDescent="0.3">
      <c r="A885" s="12" t="s">
        <v>8219</v>
      </c>
      <c r="B885">
        <v>4883</v>
      </c>
      <c r="H885" t="s">
        <v>8221</v>
      </c>
      <c r="I885">
        <v>16</v>
      </c>
    </row>
    <row r="886" spans="1:9" x14ac:dyDescent="0.3">
      <c r="A886" s="12" t="s">
        <v>8219</v>
      </c>
      <c r="B886">
        <v>95</v>
      </c>
      <c r="H886" t="s">
        <v>8221</v>
      </c>
      <c r="I886">
        <v>9</v>
      </c>
    </row>
    <row r="887" spans="1:9" x14ac:dyDescent="0.3">
      <c r="A887" s="12" t="s">
        <v>8219</v>
      </c>
      <c r="B887">
        <v>2478</v>
      </c>
      <c r="H887" t="s">
        <v>8221</v>
      </c>
      <c r="I887">
        <v>1</v>
      </c>
    </row>
    <row r="888" spans="1:9" x14ac:dyDescent="0.3">
      <c r="A888" s="12" t="s">
        <v>8219</v>
      </c>
      <c r="B888">
        <v>1789</v>
      </c>
      <c r="H888" t="s">
        <v>8221</v>
      </c>
      <c r="I888">
        <v>12</v>
      </c>
    </row>
    <row r="889" spans="1:9" x14ac:dyDescent="0.3">
      <c r="A889" s="12" t="s">
        <v>8219</v>
      </c>
      <c r="B889">
        <v>680</v>
      </c>
      <c r="H889" t="s">
        <v>8221</v>
      </c>
      <c r="I889">
        <v>0</v>
      </c>
    </row>
    <row r="890" spans="1:9" x14ac:dyDescent="0.3">
      <c r="A890" s="12" t="s">
        <v>8219</v>
      </c>
      <c r="B890">
        <v>70</v>
      </c>
      <c r="H890" t="s">
        <v>8221</v>
      </c>
      <c r="I890">
        <v>20</v>
      </c>
    </row>
    <row r="891" spans="1:9" x14ac:dyDescent="0.3">
      <c r="A891" s="12" t="s">
        <v>8219</v>
      </c>
      <c r="B891">
        <v>23</v>
      </c>
      <c r="H891" t="s">
        <v>8221</v>
      </c>
      <c r="I891">
        <v>16</v>
      </c>
    </row>
    <row r="892" spans="1:9" x14ac:dyDescent="0.3">
      <c r="A892" s="12" t="s">
        <v>8219</v>
      </c>
      <c r="B892">
        <v>4245</v>
      </c>
      <c r="H892" t="s">
        <v>8221</v>
      </c>
      <c r="I892">
        <v>33</v>
      </c>
    </row>
    <row r="893" spans="1:9" x14ac:dyDescent="0.3">
      <c r="A893" s="12" t="s">
        <v>8219</v>
      </c>
      <c r="B893">
        <v>943</v>
      </c>
      <c r="H893" t="s">
        <v>8221</v>
      </c>
      <c r="I893">
        <v>2</v>
      </c>
    </row>
    <row r="894" spans="1:9" x14ac:dyDescent="0.3">
      <c r="A894" s="12" t="s">
        <v>8219</v>
      </c>
      <c r="B894">
        <v>1876</v>
      </c>
      <c r="H894" t="s">
        <v>8221</v>
      </c>
      <c r="I894">
        <v>6</v>
      </c>
    </row>
    <row r="895" spans="1:9" x14ac:dyDescent="0.3">
      <c r="A895" s="12" t="s">
        <v>8219</v>
      </c>
      <c r="B895">
        <v>834</v>
      </c>
      <c r="H895" t="s">
        <v>8221</v>
      </c>
      <c r="I895">
        <v>0</v>
      </c>
    </row>
    <row r="896" spans="1:9" x14ac:dyDescent="0.3">
      <c r="A896" s="12" t="s">
        <v>8219</v>
      </c>
      <c r="B896">
        <v>682</v>
      </c>
      <c r="H896" t="s">
        <v>8221</v>
      </c>
      <c r="I896">
        <v>3</v>
      </c>
    </row>
    <row r="897" spans="1:9" x14ac:dyDescent="0.3">
      <c r="A897" s="12" t="s">
        <v>8219</v>
      </c>
      <c r="B897">
        <v>147</v>
      </c>
      <c r="H897" t="s">
        <v>8221</v>
      </c>
      <c r="I897">
        <v>0</v>
      </c>
    </row>
    <row r="898" spans="1:9" x14ac:dyDescent="0.3">
      <c r="A898" s="12" t="s">
        <v>8219</v>
      </c>
      <c r="B898">
        <v>415</v>
      </c>
      <c r="H898" t="s">
        <v>8221</v>
      </c>
      <c r="I898">
        <v>3</v>
      </c>
    </row>
    <row r="899" spans="1:9" x14ac:dyDescent="0.3">
      <c r="A899" s="12" t="s">
        <v>8219</v>
      </c>
      <c r="B899">
        <v>290</v>
      </c>
      <c r="H899" t="s">
        <v>8221</v>
      </c>
      <c r="I899">
        <v>13</v>
      </c>
    </row>
    <row r="900" spans="1:9" x14ac:dyDescent="0.3">
      <c r="A900" s="12" t="s">
        <v>8219</v>
      </c>
      <c r="B900">
        <v>365</v>
      </c>
      <c r="H900" t="s">
        <v>8221</v>
      </c>
      <c r="I900">
        <v>6</v>
      </c>
    </row>
    <row r="901" spans="1:9" x14ac:dyDescent="0.3">
      <c r="A901" s="12" t="s">
        <v>8219</v>
      </c>
      <c r="B901">
        <v>660</v>
      </c>
      <c r="H901" t="s">
        <v>8221</v>
      </c>
      <c r="I901">
        <v>1</v>
      </c>
    </row>
    <row r="902" spans="1:9" x14ac:dyDescent="0.3">
      <c r="A902" s="12" t="s">
        <v>8219</v>
      </c>
      <c r="B902">
        <v>1356</v>
      </c>
      <c r="H902" t="s">
        <v>8221</v>
      </c>
      <c r="I902">
        <v>0</v>
      </c>
    </row>
    <row r="903" spans="1:9" x14ac:dyDescent="0.3">
      <c r="A903" s="12" t="s">
        <v>8219</v>
      </c>
      <c r="B903">
        <v>424</v>
      </c>
      <c r="H903" t="s">
        <v>8221</v>
      </c>
      <c r="I903">
        <v>5</v>
      </c>
    </row>
    <row r="904" spans="1:9" x14ac:dyDescent="0.3">
      <c r="A904" s="12" t="s">
        <v>8219</v>
      </c>
      <c r="B904">
        <v>33</v>
      </c>
      <c r="H904" t="s">
        <v>8221</v>
      </c>
      <c r="I904">
        <v>0</v>
      </c>
    </row>
    <row r="905" spans="1:9" x14ac:dyDescent="0.3">
      <c r="A905" s="12" t="s">
        <v>8219</v>
      </c>
      <c r="B905">
        <v>1633</v>
      </c>
      <c r="H905" t="s">
        <v>8221</v>
      </c>
      <c r="I905">
        <v>36</v>
      </c>
    </row>
    <row r="906" spans="1:9" x14ac:dyDescent="0.3">
      <c r="A906" s="12" t="s">
        <v>8219</v>
      </c>
      <c r="B906">
        <v>306</v>
      </c>
      <c r="H906" t="s">
        <v>8221</v>
      </c>
      <c r="I906">
        <v>1</v>
      </c>
    </row>
    <row r="907" spans="1:9" x14ac:dyDescent="0.3">
      <c r="A907" s="12" t="s">
        <v>8219</v>
      </c>
      <c r="B907">
        <v>205</v>
      </c>
      <c r="H907" t="s">
        <v>8221</v>
      </c>
      <c r="I907">
        <v>1</v>
      </c>
    </row>
    <row r="908" spans="1:9" x14ac:dyDescent="0.3">
      <c r="A908" s="12" t="s">
        <v>8219</v>
      </c>
      <c r="B908">
        <v>1281</v>
      </c>
      <c r="H908" t="s">
        <v>8221</v>
      </c>
      <c r="I908">
        <v>1</v>
      </c>
    </row>
    <row r="909" spans="1:9" x14ac:dyDescent="0.3">
      <c r="A909" s="12" t="s">
        <v>8219</v>
      </c>
      <c r="B909">
        <v>103</v>
      </c>
      <c r="H909" t="s">
        <v>8221</v>
      </c>
      <c r="I909">
        <v>9</v>
      </c>
    </row>
    <row r="910" spans="1:9" x14ac:dyDescent="0.3">
      <c r="A910" s="12" t="s">
        <v>8219</v>
      </c>
      <c r="B910">
        <v>1513</v>
      </c>
      <c r="H910" t="s">
        <v>8221</v>
      </c>
      <c r="I910">
        <v>1</v>
      </c>
    </row>
    <row r="911" spans="1:9" x14ac:dyDescent="0.3">
      <c r="A911" s="12" t="s">
        <v>8219</v>
      </c>
      <c r="B911">
        <v>405</v>
      </c>
      <c r="H911" t="s">
        <v>8221</v>
      </c>
      <c r="I911">
        <v>0</v>
      </c>
    </row>
    <row r="912" spans="1:9" x14ac:dyDescent="0.3">
      <c r="A912" s="12" t="s">
        <v>8219</v>
      </c>
      <c r="B912">
        <v>510</v>
      </c>
      <c r="H912" t="s">
        <v>8221</v>
      </c>
      <c r="I912">
        <v>1</v>
      </c>
    </row>
    <row r="913" spans="1:9" x14ac:dyDescent="0.3">
      <c r="A913" s="12" t="s">
        <v>8219</v>
      </c>
      <c r="B913">
        <v>1887</v>
      </c>
      <c r="H913" t="s">
        <v>8221</v>
      </c>
      <c r="I913">
        <v>1</v>
      </c>
    </row>
    <row r="914" spans="1:9" x14ac:dyDescent="0.3">
      <c r="A914" s="12" t="s">
        <v>8219</v>
      </c>
      <c r="B914">
        <v>701</v>
      </c>
      <c r="H914" t="s">
        <v>8221</v>
      </c>
      <c r="I914">
        <v>4</v>
      </c>
    </row>
    <row r="915" spans="1:9" x14ac:dyDescent="0.3">
      <c r="A915" s="12" t="s">
        <v>8219</v>
      </c>
      <c r="B915">
        <v>3863</v>
      </c>
      <c r="H915" t="s">
        <v>8221</v>
      </c>
      <c r="I915">
        <v>2</v>
      </c>
    </row>
    <row r="916" spans="1:9" x14ac:dyDescent="0.3">
      <c r="A916" s="12" t="s">
        <v>8219</v>
      </c>
      <c r="B916">
        <v>238</v>
      </c>
      <c r="H916" t="s">
        <v>8221</v>
      </c>
      <c r="I916">
        <v>2</v>
      </c>
    </row>
    <row r="917" spans="1:9" x14ac:dyDescent="0.3">
      <c r="A917" s="12" t="s">
        <v>8219</v>
      </c>
      <c r="B917">
        <v>2051</v>
      </c>
      <c r="H917" t="s">
        <v>8221</v>
      </c>
      <c r="I917">
        <v>2</v>
      </c>
    </row>
    <row r="918" spans="1:9" x14ac:dyDescent="0.3">
      <c r="A918" s="12" t="s">
        <v>8219</v>
      </c>
      <c r="B918">
        <v>402</v>
      </c>
      <c r="H918" t="s">
        <v>8221</v>
      </c>
      <c r="I918">
        <v>0</v>
      </c>
    </row>
    <row r="919" spans="1:9" x14ac:dyDescent="0.3">
      <c r="A919" s="12" t="s">
        <v>8219</v>
      </c>
      <c r="B919">
        <v>253</v>
      </c>
      <c r="H919" t="s">
        <v>8221</v>
      </c>
      <c r="I919">
        <v>2</v>
      </c>
    </row>
    <row r="920" spans="1:9" x14ac:dyDescent="0.3">
      <c r="A920" s="12" t="s">
        <v>8219</v>
      </c>
      <c r="B920">
        <v>473</v>
      </c>
      <c r="H920" t="s">
        <v>8221</v>
      </c>
      <c r="I920">
        <v>4</v>
      </c>
    </row>
    <row r="921" spans="1:9" x14ac:dyDescent="0.3">
      <c r="A921" s="12" t="s">
        <v>8219</v>
      </c>
      <c r="B921">
        <v>821</v>
      </c>
      <c r="H921" t="s">
        <v>8221</v>
      </c>
      <c r="I921">
        <v>2</v>
      </c>
    </row>
    <row r="922" spans="1:9" x14ac:dyDescent="0.3">
      <c r="A922" s="12" t="s">
        <v>8219</v>
      </c>
      <c r="B922">
        <v>388</v>
      </c>
      <c r="H922" t="s">
        <v>8221</v>
      </c>
      <c r="I922">
        <v>0</v>
      </c>
    </row>
    <row r="923" spans="1:9" x14ac:dyDescent="0.3">
      <c r="A923" s="12" t="s">
        <v>8219</v>
      </c>
      <c r="B923">
        <v>813</v>
      </c>
      <c r="H923" t="s">
        <v>8221</v>
      </c>
      <c r="I923">
        <v>1</v>
      </c>
    </row>
    <row r="924" spans="1:9" x14ac:dyDescent="0.3">
      <c r="A924" s="12" t="s">
        <v>8219</v>
      </c>
      <c r="B924">
        <v>1945</v>
      </c>
      <c r="H924" t="s">
        <v>8221</v>
      </c>
      <c r="I924">
        <v>0</v>
      </c>
    </row>
    <row r="925" spans="1:9" x14ac:dyDescent="0.3">
      <c r="A925" s="12" t="s">
        <v>8219</v>
      </c>
      <c r="B925">
        <v>1637</v>
      </c>
      <c r="H925" t="s">
        <v>8221</v>
      </c>
      <c r="I925">
        <v>2</v>
      </c>
    </row>
    <row r="926" spans="1:9" x14ac:dyDescent="0.3">
      <c r="A926" s="12" t="s">
        <v>8219</v>
      </c>
      <c r="B926">
        <v>1375</v>
      </c>
      <c r="H926" t="s">
        <v>8221</v>
      </c>
      <c r="I926">
        <v>7</v>
      </c>
    </row>
    <row r="927" spans="1:9" x14ac:dyDescent="0.3">
      <c r="A927" s="12" t="s">
        <v>8219</v>
      </c>
      <c r="B927">
        <v>17</v>
      </c>
      <c r="H927" t="s">
        <v>8221</v>
      </c>
      <c r="I927">
        <v>5</v>
      </c>
    </row>
    <row r="928" spans="1:9" x14ac:dyDescent="0.3">
      <c r="A928" s="12" t="s">
        <v>8219</v>
      </c>
      <c r="B928">
        <v>354</v>
      </c>
      <c r="H928" t="s">
        <v>8221</v>
      </c>
      <c r="I928">
        <v>0</v>
      </c>
    </row>
    <row r="929" spans="1:9" x14ac:dyDescent="0.3">
      <c r="A929" s="12" t="s">
        <v>8219</v>
      </c>
      <c r="B929">
        <v>191</v>
      </c>
      <c r="H929" t="s">
        <v>8221</v>
      </c>
      <c r="I929">
        <v>0</v>
      </c>
    </row>
    <row r="930" spans="1:9" x14ac:dyDescent="0.3">
      <c r="A930" s="12" t="s">
        <v>8219</v>
      </c>
      <c r="B930">
        <v>303</v>
      </c>
      <c r="H930" t="s">
        <v>8221</v>
      </c>
      <c r="I930">
        <v>0</v>
      </c>
    </row>
    <row r="931" spans="1:9" x14ac:dyDescent="0.3">
      <c r="A931" s="12" t="s">
        <v>8219</v>
      </c>
      <c r="B931">
        <v>137</v>
      </c>
      <c r="H931" t="s">
        <v>8221</v>
      </c>
      <c r="I931">
        <v>2</v>
      </c>
    </row>
    <row r="932" spans="1:9" x14ac:dyDescent="0.3">
      <c r="A932" s="12" t="s">
        <v>8219</v>
      </c>
      <c r="B932">
        <v>41</v>
      </c>
      <c r="H932" t="s">
        <v>8221</v>
      </c>
      <c r="I932">
        <v>0</v>
      </c>
    </row>
    <row r="933" spans="1:9" x14ac:dyDescent="0.3">
      <c r="A933" s="12" t="s">
        <v>8219</v>
      </c>
      <c r="B933">
        <v>398</v>
      </c>
      <c r="H933" t="s">
        <v>8221</v>
      </c>
      <c r="I933">
        <v>0</v>
      </c>
    </row>
    <row r="934" spans="1:9" x14ac:dyDescent="0.3">
      <c r="A934" s="12" t="s">
        <v>8219</v>
      </c>
      <c r="B934">
        <v>1737</v>
      </c>
      <c r="H934" t="s">
        <v>8221</v>
      </c>
      <c r="I934">
        <v>28</v>
      </c>
    </row>
    <row r="935" spans="1:9" x14ac:dyDescent="0.3">
      <c r="A935" s="12" t="s">
        <v>8219</v>
      </c>
      <c r="B935">
        <v>971</v>
      </c>
      <c r="H935" t="s">
        <v>8221</v>
      </c>
      <c r="I935">
        <v>2</v>
      </c>
    </row>
    <row r="936" spans="1:9" x14ac:dyDescent="0.3">
      <c r="A936" s="12" t="s">
        <v>8219</v>
      </c>
      <c r="B936">
        <v>183</v>
      </c>
      <c r="H936" t="s">
        <v>8221</v>
      </c>
      <c r="I936">
        <v>0</v>
      </c>
    </row>
    <row r="937" spans="1:9" x14ac:dyDescent="0.3">
      <c r="A937" s="12" t="s">
        <v>8219</v>
      </c>
      <c r="B937">
        <v>4562</v>
      </c>
      <c r="H937" t="s">
        <v>8221</v>
      </c>
      <c r="I937">
        <v>0</v>
      </c>
    </row>
    <row r="938" spans="1:9" x14ac:dyDescent="0.3">
      <c r="A938" s="12" t="s">
        <v>8219</v>
      </c>
      <c r="B938">
        <v>26457</v>
      </c>
      <c r="H938" t="s">
        <v>8221</v>
      </c>
      <c r="I938">
        <v>0</v>
      </c>
    </row>
    <row r="939" spans="1:9" x14ac:dyDescent="0.3">
      <c r="A939" s="12" t="s">
        <v>8219</v>
      </c>
      <c r="B939">
        <v>162</v>
      </c>
      <c r="H939" t="s">
        <v>8221</v>
      </c>
      <c r="I939">
        <v>4</v>
      </c>
    </row>
    <row r="940" spans="1:9" x14ac:dyDescent="0.3">
      <c r="A940" s="12" t="s">
        <v>8219</v>
      </c>
      <c r="B940">
        <v>479</v>
      </c>
      <c r="H940" t="s">
        <v>8221</v>
      </c>
      <c r="I940">
        <v>12</v>
      </c>
    </row>
    <row r="941" spans="1:9" x14ac:dyDescent="0.3">
      <c r="A941" s="12" t="s">
        <v>8219</v>
      </c>
      <c r="B941">
        <v>426</v>
      </c>
      <c r="H941" t="s">
        <v>8221</v>
      </c>
      <c r="I941">
        <v>0</v>
      </c>
    </row>
    <row r="942" spans="1:9" x14ac:dyDescent="0.3">
      <c r="A942" s="12" t="s">
        <v>8219</v>
      </c>
      <c r="B942">
        <v>450</v>
      </c>
      <c r="H942" t="s">
        <v>8221</v>
      </c>
      <c r="I942">
        <v>33</v>
      </c>
    </row>
    <row r="943" spans="1:9" x14ac:dyDescent="0.3">
      <c r="A943" s="12" t="s">
        <v>8219</v>
      </c>
      <c r="B943">
        <v>1780</v>
      </c>
      <c r="H943" t="s">
        <v>8221</v>
      </c>
      <c r="I943">
        <v>0</v>
      </c>
    </row>
    <row r="944" spans="1:9" x14ac:dyDescent="0.3">
      <c r="A944" s="12" t="s">
        <v>8219</v>
      </c>
      <c r="B944">
        <v>122</v>
      </c>
      <c r="H944" t="s">
        <v>8221</v>
      </c>
      <c r="I944">
        <v>4</v>
      </c>
    </row>
    <row r="945" spans="1:9" x14ac:dyDescent="0.3">
      <c r="A945" s="12" t="s">
        <v>8219</v>
      </c>
      <c r="B945">
        <v>95</v>
      </c>
      <c r="H945" t="s">
        <v>8221</v>
      </c>
      <c r="I945">
        <v>0</v>
      </c>
    </row>
    <row r="946" spans="1:9" x14ac:dyDescent="0.3">
      <c r="A946" s="12" t="s">
        <v>8219</v>
      </c>
      <c r="B946">
        <v>325</v>
      </c>
      <c r="H946" t="s">
        <v>8221</v>
      </c>
      <c r="I946">
        <v>11</v>
      </c>
    </row>
    <row r="947" spans="1:9" x14ac:dyDescent="0.3">
      <c r="A947" s="12" t="s">
        <v>8219</v>
      </c>
      <c r="B947">
        <v>353</v>
      </c>
      <c r="H947" t="s">
        <v>8221</v>
      </c>
      <c r="I947">
        <v>1</v>
      </c>
    </row>
    <row r="948" spans="1:9" x14ac:dyDescent="0.3">
      <c r="A948" s="12" t="s">
        <v>8219</v>
      </c>
      <c r="B948">
        <v>105</v>
      </c>
      <c r="H948" t="s">
        <v>8221</v>
      </c>
      <c r="I948">
        <v>5</v>
      </c>
    </row>
    <row r="949" spans="1:9" x14ac:dyDescent="0.3">
      <c r="A949" s="12" t="s">
        <v>8219</v>
      </c>
      <c r="B949">
        <v>729</v>
      </c>
      <c r="H949" t="s">
        <v>8221</v>
      </c>
      <c r="I949">
        <v>0</v>
      </c>
    </row>
    <row r="950" spans="1:9" x14ac:dyDescent="0.3">
      <c r="A950" s="12" t="s">
        <v>8219</v>
      </c>
      <c r="B950">
        <v>454</v>
      </c>
      <c r="H950" t="s">
        <v>8221</v>
      </c>
      <c r="I950">
        <v>1</v>
      </c>
    </row>
    <row r="951" spans="1:9" x14ac:dyDescent="0.3">
      <c r="A951" s="12" t="s">
        <v>8219</v>
      </c>
      <c r="B951">
        <v>539</v>
      </c>
      <c r="H951" t="s">
        <v>8221</v>
      </c>
      <c r="I951">
        <v>1</v>
      </c>
    </row>
    <row r="952" spans="1:9" x14ac:dyDescent="0.3">
      <c r="A952" s="12" t="s">
        <v>8219</v>
      </c>
      <c r="B952">
        <v>79</v>
      </c>
      <c r="H952" t="s">
        <v>8221</v>
      </c>
      <c r="I952">
        <v>6</v>
      </c>
    </row>
    <row r="953" spans="1:9" x14ac:dyDescent="0.3">
      <c r="A953" s="12" t="s">
        <v>8219</v>
      </c>
      <c r="B953">
        <v>94</v>
      </c>
      <c r="H953" t="s">
        <v>8221</v>
      </c>
      <c r="I953">
        <v>8</v>
      </c>
    </row>
    <row r="954" spans="1:9" x14ac:dyDescent="0.3">
      <c r="A954" s="12" t="s">
        <v>8219</v>
      </c>
      <c r="B954">
        <v>625</v>
      </c>
      <c r="H954" t="s">
        <v>8221</v>
      </c>
      <c r="I954">
        <v>1</v>
      </c>
    </row>
    <row r="955" spans="1:9" x14ac:dyDescent="0.3">
      <c r="A955" s="12" t="s">
        <v>8219</v>
      </c>
      <c r="B955">
        <v>508</v>
      </c>
      <c r="H955" t="s">
        <v>8221</v>
      </c>
      <c r="I955">
        <v>0</v>
      </c>
    </row>
    <row r="956" spans="1:9" x14ac:dyDescent="0.3">
      <c r="A956" s="12" t="s">
        <v>8219</v>
      </c>
      <c r="B956">
        <v>531</v>
      </c>
      <c r="H956" t="s">
        <v>8221</v>
      </c>
      <c r="I956">
        <v>2</v>
      </c>
    </row>
    <row r="957" spans="1:9" x14ac:dyDescent="0.3">
      <c r="A957" s="12" t="s">
        <v>8219</v>
      </c>
      <c r="B957">
        <v>158</v>
      </c>
      <c r="H957" t="s">
        <v>8221</v>
      </c>
      <c r="I957">
        <v>1</v>
      </c>
    </row>
    <row r="958" spans="1:9" x14ac:dyDescent="0.3">
      <c r="A958" s="12" t="s">
        <v>8219</v>
      </c>
      <c r="B958">
        <v>508</v>
      </c>
      <c r="H958" t="s">
        <v>8221</v>
      </c>
      <c r="I958">
        <v>0</v>
      </c>
    </row>
    <row r="959" spans="1:9" x14ac:dyDescent="0.3">
      <c r="A959" s="12" t="s">
        <v>8219</v>
      </c>
      <c r="B959">
        <v>644</v>
      </c>
      <c r="H959" t="s">
        <v>8221</v>
      </c>
      <c r="I959">
        <v>1</v>
      </c>
    </row>
    <row r="960" spans="1:9" x14ac:dyDescent="0.3">
      <c r="A960" s="12" t="s">
        <v>8219</v>
      </c>
      <c r="B960">
        <v>848</v>
      </c>
      <c r="H960" t="s">
        <v>8221</v>
      </c>
      <c r="I960">
        <v>19</v>
      </c>
    </row>
    <row r="961" spans="1:9" x14ac:dyDescent="0.3">
      <c r="A961" s="12" t="s">
        <v>8219</v>
      </c>
      <c r="B961">
        <v>429</v>
      </c>
      <c r="H961" t="s">
        <v>8221</v>
      </c>
      <c r="I961">
        <v>27</v>
      </c>
    </row>
    <row r="962" spans="1:9" x14ac:dyDescent="0.3">
      <c r="A962" s="12" t="s">
        <v>8219</v>
      </c>
      <c r="B962">
        <v>204</v>
      </c>
      <c r="H962" t="s">
        <v>8221</v>
      </c>
      <c r="I962">
        <v>7</v>
      </c>
    </row>
    <row r="963" spans="1:9" x14ac:dyDescent="0.3">
      <c r="A963" s="12" t="s">
        <v>8219</v>
      </c>
      <c r="B963">
        <v>379</v>
      </c>
      <c r="H963" t="s">
        <v>8221</v>
      </c>
      <c r="I963">
        <v>14</v>
      </c>
    </row>
    <row r="964" spans="1:9" x14ac:dyDescent="0.3">
      <c r="A964" s="12" t="s">
        <v>8219</v>
      </c>
      <c r="B964">
        <v>271</v>
      </c>
      <c r="H964" t="s">
        <v>8221</v>
      </c>
      <c r="I964">
        <v>5</v>
      </c>
    </row>
    <row r="965" spans="1:9" x14ac:dyDescent="0.3">
      <c r="A965" s="12" t="s">
        <v>8219</v>
      </c>
      <c r="B965">
        <v>120</v>
      </c>
      <c r="H965" t="s">
        <v>8221</v>
      </c>
      <c r="I965">
        <v>30</v>
      </c>
    </row>
    <row r="966" spans="1:9" x14ac:dyDescent="0.3">
      <c r="A966" s="12" t="s">
        <v>8219</v>
      </c>
      <c r="B966">
        <v>140</v>
      </c>
      <c r="H966" t="s">
        <v>8221</v>
      </c>
      <c r="I966">
        <v>1</v>
      </c>
    </row>
    <row r="967" spans="1:9" x14ac:dyDescent="0.3">
      <c r="A967" s="12" t="s">
        <v>8219</v>
      </c>
      <c r="B967">
        <v>193</v>
      </c>
      <c r="H967" t="s">
        <v>8221</v>
      </c>
      <c r="I967">
        <v>0</v>
      </c>
    </row>
    <row r="968" spans="1:9" x14ac:dyDescent="0.3">
      <c r="A968" s="12" t="s">
        <v>8219</v>
      </c>
      <c r="B968">
        <v>180</v>
      </c>
      <c r="H968" t="s">
        <v>8221</v>
      </c>
      <c r="I968">
        <v>60</v>
      </c>
    </row>
    <row r="969" spans="1:9" x14ac:dyDescent="0.3">
      <c r="A969" s="12" t="s">
        <v>8219</v>
      </c>
      <c r="B969">
        <v>263</v>
      </c>
      <c r="H969" t="s">
        <v>8221</v>
      </c>
      <c r="I969">
        <v>84</v>
      </c>
    </row>
    <row r="970" spans="1:9" x14ac:dyDescent="0.3">
      <c r="A970" s="12" t="s">
        <v>8219</v>
      </c>
      <c r="B970">
        <v>217</v>
      </c>
      <c r="H970" t="s">
        <v>8221</v>
      </c>
      <c r="I970">
        <v>47</v>
      </c>
    </row>
    <row r="971" spans="1:9" x14ac:dyDescent="0.3">
      <c r="A971" s="12" t="s">
        <v>8219</v>
      </c>
      <c r="B971">
        <v>443</v>
      </c>
      <c r="H971" t="s">
        <v>8221</v>
      </c>
      <c r="I971">
        <v>66</v>
      </c>
    </row>
    <row r="972" spans="1:9" x14ac:dyDescent="0.3">
      <c r="A972" s="12" t="s">
        <v>8219</v>
      </c>
      <c r="B972">
        <v>1373</v>
      </c>
      <c r="H972" t="s">
        <v>8221</v>
      </c>
      <c r="I972">
        <v>171</v>
      </c>
    </row>
    <row r="973" spans="1:9" x14ac:dyDescent="0.3">
      <c r="A973" s="12" t="s">
        <v>8219</v>
      </c>
      <c r="B973">
        <v>742</v>
      </c>
      <c r="H973" t="s">
        <v>8221</v>
      </c>
      <c r="I973">
        <v>29</v>
      </c>
    </row>
    <row r="974" spans="1:9" x14ac:dyDescent="0.3">
      <c r="A974" s="12" t="s">
        <v>8219</v>
      </c>
      <c r="B974">
        <v>170</v>
      </c>
      <c r="H974" t="s">
        <v>8221</v>
      </c>
      <c r="I974">
        <v>9</v>
      </c>
    </row>
    <row r="975" spans="1:9" x14ac:dyDescent="0.3">
      <c r="A975" s="12" t="s">
        <v>8219</v>
      </c>
      <c r="B975">
        <v>242</v>
      </c>
      <c r="H975" t="s">
        <v>8221</v>
      </c>
      <c r="I975">
        <v>27</v>
      </c>
    </row>
    <row r="976" spans="1:9" x14ac:dyDescent="0.3">
      <c r="A976" s="12" t="s">
        <v>8219</v>
      </c>
      <c r="B976">
        <v>541</v>
      </c>
      <c r="H976" t="s">
        <v>8221</v>
      </c>
      <c r="I976">
        <v>2</v>
      </c>
    </row>
    <row r="977" spans="1:9" x14ac:dyDescent="0.3">
      <c r="A977" s="12" t="s">
        <v>8219</v>
      </c>
      <c r="B977">
        <v>121</v>
      </c>
      <c r="H977" t="s">
        <v>8221</v>
      </c>
      <c r="I977">
        <v>3</v>
      </c>
    </row>
    <row r="978" spans="1:9" x14ac:dyDescent="0.3">
      <c r="A978" s="12" t="s">
        <v>8219</v>
      </c>
      <c r="B978">
        <v>621</v>
      </c>
      <c r="H978" t="s">
        <v>8221</v>
      </c>
      <c r="I978">
        <v>4</v>
      </c>
    </row>
    <row r="979" spans="1:9" x14ac:dyDescent="0.3">
      <c r="A979" s="12" t="s">
        <v>8219</v>
      </c>
      <c r="B979">
        <v>101</v>
      </c>
      <c r="H979" t="s">
        <v>8221</v>
      </c>
      <c r="I979">
        <v>2</v>
      </c>
    </row>
    <row r="980" spans="1:9" x14ac:dyDescent="0.3">
      <c r="A980" s="12" t="s">
        <v>8219</v>
      </c>
      <c r="B980">
        <v>554</v>
      </c>
      <c r="H980" t="s">
        <v>8221</v>
      </c>
      <c r="I980">
        <v>20</v>
      </c>
    </row>
    <row r="981" spans="1:9" x14ac:dyDescent="0.3">
      <c r="A981" s="12" t="s">
        <v>8219</v>
      </c>
      <c r="B981">
        <v>666</v>
      </c>
      <c r="H981" t="s">
        <v>8221</v>
      </c>
      <c r="I981">
        <v>3</v>
      </c>
    </row>
    <row r="982" spans="1:9" x14ac:dyDescent="0.3">
      <c r="A982" s="12" t="s">
        <v>8219</v>
      </c>
      <c r="B982">
        <v>410</v>
      </c>
      <c r="H982" t="s">
        <v>8221</v>
      </c>
      <c r="I982">
        <v>4</v>
      </c>
    </row>
    <row r="983" spans="1:9" x14ac:dyDescent="0.3">
      <c r="A983" s="12" t="s">
        <v>8219</v>
      </c>
      <c r="B983">
        <v>375</v>
      </c>
      <c r="H983" t="s">
        <v>8221</v>
      </c>
      <c r="I983">
        <v>1</v>
      </c>
    </row>
    <row r="984" spans="1:9" x14ac:dyDescent="0.3">
      <c r="A984" s="12" t="s">
        <v>8219</v>
      </c>
      <c r="B984">
        <v>1364</v>
      </c>
      <c r="H984" t="s">
        <v>8221</v>
      </c>
      <c r="I984">
        <v>0</v>
      </c>
    </row>
    <row r="985" spans="1:9" x14ac:dyDescent="0.3">
      <c r="A985" s="12" t="s">
        <v>8219</v>
      </c>
      <c r="B985">
        <v>35</v>
      </c>
      <c r="H985" t="s">
        <v>8221</v>
      </c>
      <c r="I985">
        <v>0</v>
      </c>
    </row>
    <row r="986" spans="1:9" x14ac:dyDescent="0.3">
      <c r="A986" s="12" t="s">
        <v>8219</v>
      </c>
      <c r="B986">
        <v>203</v>
      </c>
      <c r="H986" t="s">
        <v>8221</v>
      </c>
      <c r="I986">
        <v>14</v>
      </c>
    </row>
    <row r="987" spans="1:9" x14ac:dyDescent="0.3">
      <c r="A987" s="12" t="s">
        <v>8219</v>
      </c>
      <c r="B987">
        <v>49</v>
      </c>
      <c r="H987" t="s">
        <v>8221</v>
      </c>
      <c r="I987">
        <v>1</v>
      </c>
    </row>
    <row r="988" spans="1:9" x14ac:dyDescent="0.3">
      <c r="A988" s="12" t="s">
        <v>8219</v>
      </c>
      <c r="B988">
        <v>5812</v>
      </c>
      <c r="H988" t="s">
        <v>8221</v>
      </c>
      <c r="I988">
        <v>118</v>
      </c>
    </row>
    <row r="989" spans="1:9" x14ac:dyDescent="0.3">
      <c r="A989" s="12" t="s">
        <v>8219</v>
      </c>
      <c r="B989">
        <v>1556</v>
      </c>
      <c r="H989" t="s">
        <v>8221</v>
      </c>
      <c r="I989">
        <v>2</v>
      </c>
    </row>
    <row r="990" spans="1:9" x14ac:dyDescent="0.3">
      <c r="A990" s="12" t="s">
        <v>8219</v>
      </c>
      <c r="B990">
        <v>65</v>
      </c>
      <c r="H990" t="s">
        <v>8221</v>
      </c>
      <c r="I990">
        <v>1</v>
      </c>
    </row>
    <row r="991" spans="1:9" x14ac:dyDescent="0.3">
      <c r="A991" s="12" t="s">
        <v>8219</v>
      </c>
      <c r="B991">
        <v>10</v>
      </c>
      <c r="H991" t="s">
        <v>8221</v>
      </c>
      <c r="I991">
        <v>3</v>
      </c>
    </row>
    <row r="992" spans="1:9" x14ac:dyDescent="0.3">
      <c r="A992" s="12" t="s">
        <v>8219</v>
      </c>
      <c r="B992">
        <v>76</v>
      </c>
      <c r="H992" t="s">
        <v>8221</v>
      </c>
      <c r="I992">
        <v>1</v>
      </c>
    </row>
    <row r="993" spans="1:9" x14ac:dyDescent="0.3">
      <c r="A993" s="12" t="s">
        <v>8219</v>
      </c>
      <c r="B993">
        <v>263</v>
      </c>
      <c r="H993" t="s">
        <v>8221</v>
      </c>
      <c r="I993">
        <v>3</v>
      </c>
    </row>
    <row r="994" spans="1:9" x14ac:dyDescent="0.3">
      <c r="A994" s="12" t="s">
        <v>8219</v>
      </c>
      <c r="B994">
        <v>1530</v>
      </c>
      <c r="H994" t="s">
        <v>8221</v>
      </c>
      <c r="I994">
        <v>38</v>
      </c>
    </row>
    <row r="995" spans="1:9" x14ac:dyDescent="0.3">
      <c r="A995" s="12" t="s">
        <v>8219</v>
      </c>
      <c r="B995">
        <v>278</v>
      </c>
      <c r="H995" t="s">
        <v>8221</v>
      </c>
      <c r="I995">
        <v>52</v>
      </c>
    </row>
    <row r="996" spans="1:9" x14ac:dyDescent="0.3">
      <c r="A996" s="12" t="s">
        <v>8219</v>
      </c>
      <c r="B996">
        <v>350</v>
      </c>
      <c r="H996" t="s">
        <v>8221</v>
      </c>
      <c r="I996">
        <v>2</v>
      </c>
    </row>
    <row r="997" spans="1:9" x14ac:dyDescent="0.3">
      <c r="A997" s="12" t="s">
        <v>8219</v>
      </c>
      <c r="B997">
        <v>470</v>
      </c>
      <c r="H997" t="s">
        <v>8221</v>
      </c>
      <c r="I997">
        <v>0</v>
      </c>
    </row>
    <row r="998" spans="1:9" x14ac:dyDescent="0.3">
      <c r="A998" s="12" t="s">
        <v>8219</v>
      </c>
      <c r="B998">
        <v>3</v>
      </c>
      <c r="H998" t="s">
        <v>8221</v>
      </c>
      <c r="I998">
        <v>4</v>
      </c>
    </row>
    <row r="999" spans="1:9" x14ac:dyDescent="0.3">
      <c r="A999" s="12" t="s">
        <v>8219</v>
      </c>
      <c r="B999">
        <v>8200</v>
      </c>
      <c r="H999" t="s">
        <v>8221</v>
      </c>
      <c r="I999">
        <v>4</v>
      </c>
    </row>
    <row r="1000" spans="1:9" x14ac:dyDescent="0.3">
      <c r="A1000" s="12" t="s">
        <v>8219</v>
      </c>
      <c r="B1000">
        <v>8359</v>
      </c>
      <c r="H1000" t="s">
        <v>8221</v>
      </c>
      <c r="I1000">
        <v>18</v>
      </c>
    </row>
    <row r="1001" spans="1:9" x14ac:dyDescent="0.3">
      <c r="A1001" s="12" t="s">
        <v>8219</v>
      </c>
      <c r="B1001">
        <v>188</v>
      </c>
      <c r="H1001" t="s">
        <v>8221</v>
      </c>
      <c r="I1001">
        <v>0</v>
      </c>
    </row>
    <row r="1002" spans="1:9" x14ac:dyDescent="0.3">
      <c r="A1002" s="12" t="s">
        <v>8219</v>
      </c>
      <c r="B1002">
        <v>48</v>
      </c>
      <c r="H1002" t="s">
        <v>8221</v>
      </c>
      <c r="I1002">
        <v>22</v>
      </c>
    </row>
    <row r="1003" spans="1:9" x14ac:dyDescent="0.3">
      <c r="A1003" s="12" t="s">
        <v>8219</v>
      </c>
      <c r="B1003">
        <v>607</v>
      </c>
      <c r="H1003" t="s">
        <v>8221</v>
      </c>
      <c r="I1003">
        <v>49</v>
      </c>
    </row>
    <row r="1004" spans="1:9" x14ac:dyDescent="0.3">
      <c r="A1004" s="12" t="s">
        <v>8219</v>
      </c>
      <c r="B1004">
        <v>50</v>
      </c>
      <c r="H1004" t="s">
        <v>8221</v>
      </c>
      <c r="I1004">
        <v>19</v>
      </c>
    </row>
    <row r="1005" spans="1:9" x14ac:dyDescent="0.3">
      <c r="A1005" s="12" t="s">
        <v>8219</v>
      </c>
      <c r="B1005">
        <v>55</v>
      </c>
      <c r="H1005" t="s">
        <v>8221</v>
      </c>
      <c r="I1005">
        <v>4</v>
      </c>
    </row>
    <row r="1006" spans="1:9" x14ac:dyDescent="0.3">
      <c r="A1006" s="12" t="s">
        <v>8219</v>
      </c>
      <c r="B1006">
        <v>38</v>
      </c>
      <c r="H1006" t="s">
        <v>8221</v>
      </c>
      <c r="I1006">
        <v>4</v>
      </c>
    </row>
    <row r="1007" spans="1:9" x14ac:dyDescent="0.3">
      <c r="A1007" s="12" t="s">
        <v>8219</v>
      </c>
      <c r="B1007">
        <v>25</v>
      </c>
      <c r="H1007" t="s">
        <v>8221</v>
      </c>
      <c r="I1007">
        <v>2</v>
      </c>
    </row>
    <row r="1008" spans="1:9" x14ac:dyDescent="0.3">
      <c r="A1008" s="12" t="s">
        <v>8219</v>
      </c>
      <c r="B1008">
        <v>46</v>
      </c>
      <c r="H1008" t="s">
        <v>8221</v>
      </c>
      <c r="I1008">
        <v>0</v>
      </c>
    </row>
    <row r="1009" spans="1:9" x14ac:dyDescent="0.3">
      <c r="A1009" s="12" t="s">
        <v>8219</v>
      </c>
      <c r="B1009">
        <v>83</v>
      </c>
      <c r="H1009" t="s">
        <v>8221</v>
      </c>
      <c r="I1009">
        <v>0</v>
      </c>
    </row>
    <row r="1010" spans="1:9" x14ac:dyDescent="0.3">
      <c r="A1010" s="12" t="s">
        <v>8219</v>
      </c>
      <c r="B1010">
        <v>35</v>
      </c>
      <c r="H1010" t="s">
        <v>8221</v>
      </c>
      <c r="I1010">
        <v>14</v>
      </c>
    </row>
    <row r="1011" spans="1:9" x14ac:dyDescent="0.3">
      <c r="A1011" s="12" t="s">
        <v>8219</v>
      </c>
      <c r="B1011">
        <v>25</v>
      </c>
      <c r="H1011" t="s">
        <v>8221</v>
      </c>
      <c r="I1011">
        <v>8</v>
      </c>
    </row>
    <row r="1012" spans="1:9" x14ac:dyDescent="0.3">
      <c r="A1012" s="12" t="s">
        <v>8219</v>
      </c>
      <c r="B1012">
        <v>75</v>
      </c>
      <c r="H1012" t="s">
        <v>8221</v>
      </c>
      <c r="I1012">
        <v>0</v>
      </c>
    </row>
    <row r="1013" spans="1:9" x14ac:dyDescent="0.3">
      <c r="A1013" s="12" t="s">
        <v>8219</v>
      </c>
      <c r="B1013">
        <v>62</v>
      </c>
      <c r="H1013" t="s">
        <v>8221</v>
      </c>
      <c r="I1013">
        <v>15</v>
      </c>
    </row>
    <row r="1014" spans="1:9" x14ac:dyDescent="0.3">
      <c r="A1014" s="12" t="s">
        <v>8219</v>
      </c>
      <c r="B1014">
        <v>160</v>
      </c>
      <c r="H1014" t="s">
        <v>8221</v>
      </c>
      <c r="I1014">
        <v>33</v>
      </c>
    </row>
    <row r="1015" spans="1:9" x14ac:dyDescent="0.3">
      <c r="A1015" s="12" t="s">
        <v>8219</v>
      </c>
      <c r="B1015">
        <v>246</v>
      </c>
      <c r="H1015" t="s">
        <v>8221</v>
      </c>
      <c r="I1015">
        <v>2</v>
      </c>
    </row>
    <row r="1016" spans="1:9" x14ac:dyDescent="0.3">
      <c r="A1016" s="12" t="s">
        <v>8219</v>
      </c>
      <c r="B1016">
        <v>55</v>
      </c>
      <c r="H1016" t="s">
        <v>8221</v>
      </c>
      <c r="I1016">
        <v>6</v>
      </c>
    </row>
    <row r="1017" spans="1:9" x14ac:dyDescent="0.3">
      <c r="A1017" s="12" t="s">
        <v>8219</v>
      </c>
      <c r="B1017">
        <v>23</v>
      </c>
      <c r="H1017" t="s">
        <v>8221</v>
      </c>
      <c r="I1017">
        <v>2</v>
      </c>
    </row>
    <row r="1018" spans="1:9" x14ac:dyDescent="0.3">
      <c r="A1018" s="12" t="s">
        <v>8219</v>
      </c>
      <c r="B1018">
        <v>72</v>
      </c>
      <c r="H1018" t="s">
        <v>8221</v>
      </c>
      <c r="I1018">
        <v>0</v>
      </c>
    </row>
    <row r="1019" spans="1:9" x14ac:dyDescent="0.3">
      <c r="A1019" s="12" t="s">
        <v>8219</v>
      </c>
      <c r="B1019">
        <v>22</v>
      </c>
      <c r="H1019" t="s">
        <v>8221</v>
      </c>
      <c r="I1019">
        <v>4</v>
      </c>
    </row>
    <row r="1020" spans="1:9" x14ac:dyDescent="0.3">
      <c r="A1020" s="12" t="s">
        <v>8219</v>
      </c>
      <c r="B1020">
        <v>14</v>
      </c>
      <c r="H1020" t="s">
        <v>8221</v>
      </c>
      <c r="I1020">
        <v>1</v>
      </c>
    </row>
    <row r="1021" spans="1:9" x14ac:dyDescent="0.3">
      <c r="A1021" s="12" t="s">
        <v>8219</v>
      </c>
      <c r="B1021">
        <v>38</v>
      </c>
      <c r="H1021" t="s">
        <v>8221</v>
      </c>
      <c r="I1021">
        <v>3</v>
      </c>
    </row>
    <row r="1022" spans="1:9" x14ac:dyDescent="0.3">
      <c r="A1022" s="12" t="s">
        <v>8219</v>
      </c>
      <c r="B1022">
        <v>32</v>
      </c>
      <c r="H1022" t="s">
        <v>8221</v>
      </c>
      <c r="I1022">
        <v>4</v>
      </c>
    </row>
    <row r="1023" spans="1:9" x14ac:dyDescent="0.3">
      <c r="A1023" s="12" t="s">
        <v>8219</v>
      </c>
      <c r="B1023">
        <v>63</v>
      </c>
      <c r="H1023" t="s">
        <v>8221</v>
      </c>
      <c r="I1023">
        <v>0</v>
      </c>
    </row>
    <row r="1024" spans="1:9" x14ac:dyDescent="0.3">
      <c r="A1024" s="12" t="s">
        <v>8219</v>
      </c>
      <c r="B1024">
        <v>27</v>
      </c>
      <c r="H1024" t="s">
        <v>8221</v>
      </c>
      <c r="I1024">
        <v>4</v>
      </c>
    </row>
    <row r="1025" spans="1:9" x14ac:dyDescent="0.3">
      <c r="A1025" s="12" t="s">
        <v>8219</v>
      </c>
      <c r="B1025">
        <v>44</v>
      </c>
      <c r="H1025" t="s">
        <v>8221</v>
      </c>
      <c r="I1025">
        <v>3</v>
      </c>
    </row>
    <row r="1026" spans="1:9" x14ac:dyDescent="0.3">
      <c r="A1026" s="12" t="s">
        <v>8219</v>
      </c>
      <c r="B1026">
        <v>38</v>
      </c>
      <c r="H1026" t="s">
        <v>8221</v>
      </c>
      <c r="I1026">
        <v>34</v>
      </c>
    </row>
    <row r="1027" spans="1:9" x14ac:dyDescent="0.3">
      <c r="A1027" s="12" t="s">
        <v>8219</v>
      </c>
      <c r="B1027">
        <v>115</v>
      </c>
      <c r="H1027" t="s">
        <v>8221</v>
      </c>
      <c r="I1027">
        <v>2</v>
      </c>
    </row>
    <row r="1028" spans="1:9" x14ac:dyDescent="0.3">
      <c r="A1028" s="12" t="s">
        <v>8219</v>
      </c>
      <c r="B1028">
        <v>37</v>
      </c>
      <c r="H1028" t="s">
        <v>8221</v>
      </c>
      <c r="I1028">
        <v>33</v>
      </c>
    </row>
    <row r="1029" spans="1:9" x14ac:dyDescent="0.3">
      <c r="A1029" s="12" t="s">
        <v>8219</v>
      </c>
      <c r="B1029">
        <v>99</v>
      </c>
      <c r="H1029" t="s">
        <v>8221</v>
      </c>
      <c r="I1029">
        <v>0</v>
      </c>
    </row>
    <row r="1030" spans="1:9" x14ac:dyDescent="0.3">
      <c r="A1030" s="12" t="s">
        <v>8219</v>
      </c>
      <c r="B1030">
        <v>44</v>
      </c>
      <c r="H1030" t="s">
        <v>8221</v>
      </c>
      <c r="I1030">
        <v>0</v>
      </c>
    </row>
    <row r="1031" spans="1:9" x14ac:dyDescent="0.3">
      <c r="A1031" s="12" t="s">
        <v>8219</v>
      </c>
      <c r="B1031">
        <v>58</v>
      </c>
      <c r="H1031" t="s">
        <v>8221</v>
      </c>
      <c r="I1031">
        <v>1</v>
      </c>
    </row>
    <row r="1032" spans="1:9" x14ac:dyDescent="0.3">
      <c r="A1032" s="12" t="s">
        <v>8219</v>
      </c>
      <c r="B1032">
        <v>191</v>
      </c>
      <c r="H1032" t="s">
        <v>8221</v>
      </c>
      <c r="I1032">
        <v>13</v>
      </c>
    </row>
    <row r="1033" spans="1:9" x14ac:dyDescent="0.3">
      <c r="A1033" s="12" t="s">
        <v>8219</v>
      </c>
      <c r="B1033">
        <v>40</v>
      </c>
      <c r="H1033" t="s">
        <v>8221</v>
      </c>
      <c r="I1033">
        <v>2</v>
      </c>
    </row>
    <row r="1034" spans="1:9" x14ac:dyDescent="0.3">
      <c r="A1034" s="12" t="s">
        <v>8219</v>
      </c>
      <c r="B1034">
        <v>38</v>
      </c>
      <c r="H1034" t="s">
        <v>8221</v>
      </c>
      <c r="I1034">
        <v>36</v>
      </c>
    </row>
    <row r="1035" spans="1:9" x14ac:dyDescent="0.3">
      <c r="A1035" s="12" t="s">
        <v>8219</v>
      </c>
      <c r="B1035">
        <v>39</v>
      </c>
      <c r="H1035" t="s">
        <v>8221</v>
      </c>
      <c r="I1035">
        <v>1</v>
      </c>
    </row>
    <row r="1036" spans="1:9" x14ac:dyDescent="0.3">
      <c r="A1036" s="12" t="s">
        <v>8219</v>
      </c>
      <c r="B1036">
        <v>11</v>
      </c>
      <c r="H1036" t="s">
        <v>8221</v>
      </c>
      <c r="I1036">
        <v>15</v>
      </c>
    </row>
    <row r="1037" spans="1:9" x14ac:dyDescent="0.3">
      <c r="A1037" s="12" t="s">
        <v>8219</v>
      </c>
      <c r="B1037">
        <v>107</v>
      </c>
      <c r="H1037" t="s">
        <v>8221</v>
      </c>
      <c r="I1037">
        <v>1</v>
      </c>
    </row>
    <row r="1038" spans="1:9" x14ac:dyDescent="0.3">
      <c r="A1038" s="12" t="s">
        <v>8219</v>
      </c>
      <c r="B1038">
        <v>147</v>
      </c>
      <c r="H1038" t="s">
        <v>8221</v>
      </c>
      <c r="I1038">
        <v>0</v>
      </c>
    </row>
    <row r="1039" spans="1:9" x14ac:dyDescent="0.3">
      <c r="A1039" s="12" t="s">
        <v>8219</v>
      </c>
      <c r="B1039">
        <v>36</v>
      </c>
      <c r="H1039" t="s">
        <v>8221</v>
      </c>
      <c r="I1039">
        <v>1</v>
      </c>
    </row>
    <row r="1040" spans="1:9" x14ac:dyDescent="0.3">
      <c r="A1040" s="12" t="s">
        <v>8219</v>
      </c>
      <c r="B1040">
        <v>92</v>
      </c>
      <c r="H1040" t="s">
        <v>8221</v>
      </c>
      <c r="I1040">
        <v>0</v>
      </c>
    </row>
    <row r="1041" spans="1:9" x14ac:dyDescent="0.3">
      <c r="A1041" s="12" t="s">
        <v>8219</v>
      </c>
      <c r="B1041">
        <v>35</v>
      </c>
      <c r="H1041" t="s">
        <v>8221</v>
      </c>
      <c r="I1041">
        <v>0</v>
      </c>
    </row>
    <row r="1042" spans="1:9" x14ac:dyDescent="0.3">
      <c r="A1042" s="12" t="s">
        <v>8219</v>
      </c>
      <c r="B1042">
        <v>17</v>
      </c>
      <c r="H1042" t="s">
        <v>8221</v>
      </c>
      <c r="I1042">
        <v>1</v>
      </c>
    </row>
    <row r="1043" spans="1:9" x14ac:dyDescent="0.3">
      <c r="A1043" s="12" t="s">
        <v>8219</v>
      </c>
      <c r="B1043">
        <v>22</v>
      </c>
      <c r="H1043" t="s">
        <v>8221</v>
      </c>
      <c r="I1043">
        <v>39</v>
      </c>
    </row>
    <row r="1044" spans="1:9" x14ac:dyDescent="0.3">
      <c r="A1044" s="12" t="s">
        <v>8219</v>
      </c>
      <c r="B1044">
        <v>69</v>
      </c>
      <c r="H1044" t="s">
        <v>8221</v>
      </c>
      <c r="I1044">
        <v>0</v>
      </c>
    </row>
    <row r="1045" spans="1:9" x14ac:dyDescent="0.3">
      <c r="A1045" s="12" t="s">
        <v>8219</v>
      </c>
      <c r="B1045">
        <v>13</v>
      </c>
      <c r="H1045" t="s">
        <v>8221</v>
      </c>
      <c r="I1045">
        <v>0</v>
      </c>
    </row>
    <row r="1046" spans="1:9" x14ac:dyDescent="0.3">
      <c r="A1046" s="12" t="s">
        <v>8219</v>
      </c>
      <c r="B1046">
        <v>58</v>
      </c>
      <c r="H1046" t="s">
        <v>8221</v>
      </c>
      <c r="I1046">
        <v>3</v>
      </c>
    </row>
    <row r="1047" spans="1:9" x14ac:dyDescent="0.3">
      <c r="A1047" s="12" t="s">
        <v>8219</v>
      </c>
      <c r="B1047">
        <v>44</v>
      </c>
      <c r="H1047" t="s">
        <v>8221</v>
      </c>
      <c r="I1047">
        <v>1</v>
      </c>
    </row>
    <row r="1048" spans="1:9" x14ac:dyDescent="0.3">
      <c r="A1048" s="12" t="s">
        <v>8219</v>
      </c>
      <c r="B1048">
        <v>83</v>
      </c>
      <c r="H1048" t="s">
        <v>8221</v>
      </c>
      <c r="I1048">
        <v>13</v>
      </c>
    </row>
    <row r="1049" spans="1:9" x14ac:dyDescent="0.3">
      <c r="A1049" s="12" t="s">
        <v>8219</v>
      </c>
      <c r="B1049">
        <v>117</v>
      </c>
      <c r="H1049" t="s">
        <v>8221</v>
      </c>
      <c r="I1049">
        <v>0</v>
      </c>
    </row>
    <row r="1050" spans="1:9" x14ac:dyDescent="0.3">
      <c r="A1050" s="12" t="s">
        <v>8219</v>
      </c>
      <c r="B1050">
        <v>32</v>
      </c>
      <c r="H1050" t="s">
        <v>8221</v>
      </c>
      <c r="I1050">
        <v>6</v>
      </c>
    </row>
    <row r="1051" spans="1:9" x14ac:dyDescent="0.3">
      <c r="A1051" s="12" t="s">
        <v>8219</v>
      </c>
      <c r="B1051">
        <v>8</v>
      </c>
      <c r="H1051" t="s">
        <v>8221</v>
      </c>
      <c r="I1051">
        <v>0</v>
      </c>
    </row>
    <row r="1052" spans="1:9" x14ac:dyDescent="0.3">
      <c r="A1052" s="12" t="s">
        <v>8219</v>
      </c>
      <c r="B1052">
        <v>340</v>
      </c>
      <c r="H1052" t="s">
        <v>8221</v>
      </c>
      <c r="I1052">
        <v>14</v>
      </c>
    </row>
    <row r="1053" spans="1:9" x14ac:dyDescent="0.3">
      <c r="A1053" s="12" t="s">
        <v>8219</v>
      </c>
      <c r="B1053">
        <v>7</v>
      </c>
      <c r="H1053" t="s">
        <v>8221</v>
      </c>
      <c r="I1053">
        <v>5</v>
      </c>
    </row>
    <row r="1054" spans="1:9" x14ac:dyDescent="0.3">
      <c r="A1054" s="12" t="s">
        <v>8219</v>
      </c>
      <c r="B1054">
        <v>19</v>
      </c>
      <c r="H1054" t="s">
        <v>8221</v>
      </c>
      <c r="I1054">
        <v>6</v>
      </c>
    </row>
    <row r="1055" spans="1:9" x14ac:dyDescent="0.3">
      <c r="A1055" s="12" t="s">
        <v>8219</v>
      </c>
      <c r="B1055">
        <v>47</v>
      </c>
      <c r="H1055" t="s">
        <v>8221</v>
      </c>
      <c r="I1055">
        <v>15</v>
      </c>
    </row>
    <row r="1056" spans="1:9" x14ac:dyDescent="0.3">
      <c r="A1056" s="12" t="s">
        <v>8219</v>
      </c>
      <c r="B1056">
        <v>13</v>
      </c>
      <c r="H1056" t="s">
        <v>8221</v>
      </c>
      <c r="I1056">
        <v>0</v>
      </c>
    </row>
    <row r="1057" spans="1:9" x14ac:dyDescent="0.3">
      <c r="A1057" s="12" t="s">
        <v>8219</v>
      </c>
      <c r="B1057">
        <v>90</v>
      </c>
      <c r="H1057" t="s">
        <v>8221</v>
      </c>
      <c r="I1057">
        <v>1</v>
      </c>
    </row>
    <row r="1058" spans="1:9" x14ac:dyDescent="0.3">
      <c r="A1058" s="12" t="s">
        <v>8219</v>
      </c>
      <c r="B1058">
        <v>63</v>
      </c>
      <c r="H1058" t="s">
        <v>8221</v>
      </c>
      <c r="I1058">
        <v>9</v>
      </c>
    </row>
    <row r="1059" spans="1:9" x14ac:dyDescent="0.3">
      <c r="A1059" s="12" t="s">
        <v>8219</v>
      </c>
      <c r="B1059">
        <v>26</v>
      </c>
      <c r="H1059" t="s">
        <v>8221</v>
      </c>
      <c r="I1059">
        <v>3</v>
      </c>
    </row>
    <row r="1060" spans="1:9" x14ac:dyDescent="0.3">
      <c r="A1060" s="12" t="s">
        <v>8219</v>
      </c>
      <c r="B1060">
        <v>71</v>
      </c>
      <c r="H1060" t="s">
        <v>8221</v>
      </c>
      <c r="I1060">
        <v>3</v>
      </c>
    </row>
    <row r="1061" spans="1:9" x14ac:dyDescent="0.3">
      <c r="A1061" s="12" t="s">
        <v>8219</v>
      </c>
      <c r="B1061">
        <v>38</v>
      </c>
      <c r="H1061" t="s">
        <v>8221</v>
      </c>
      <c r="I1061">
        <v>1</v>
      </c>
    </row>
    <row r="1062" spans="1:9" x14ac:dyDescent="0.3">
      <c r="A1062" s="12" t="s">
        <v>8219</v>
      </c>
      <c r="B1062">
        <v>859</v>
      </c>
      <c r="H1062" t="s">
        <v>8221</v>
      </c>
      <c r="I1062">
        <v>3</v>
      </c>
    </row>
    <row r="1063" spans="1:9" x14ac:dyDescent="0.3">
      <c r="A1063" s="12" t="s">
        <v>8219</v>
      </c>
      <c r="B1063">
        <v>21</v>
      </c>
      <c r="H1063" t="s">
        <v>8221</v>
      </c>
      <c r="I1063">
        <v>0</v>
      </c>
    </row>
    <row r="1064" spans="1:9" x14ac:dyDescent="0.3">
      <c r="A1064" s="12" t="s">
        <v>8219</v>
      </c>
      <c r="B1064">
        <v>78</v>
      </c>
      <c r="H1064" t="s">
        <v>8221</v>
      </c>
      <c r="I1064">
        <v>2</v>
      </c>
    </row>
    <row r="1065" spans="1:9" x14ac:dyDescent="0.3">
      <c r="A1065" s="12" t="s">
        <v>8219</v>
      </c>
      <c r="B1065">
        <v>53</v>
      </c>
      <c r="H1065" t="s">
        <v>8221</v>
      </c>
      <c r="I1065">
        <v>10</v>
      </c>
    </row>
    <row r="1066" spans="1:9" x14ac:dyDescent="0.3">
      <c r="A1066" s="12" t="s">
        <v>8219</v>
      </c>
      <c r="B1066">
        <v>356</v>
      </c>
      <c r="H1066" t="s">
        <v>8221</v>
      </c>
      <c r="I1066">
        <v>60</v>
      </c>
    </row>
    <row r="1067" spans="1:9" x14ac:dyDescent="0.3">
      <c r="A1067" s="12" t="s">
        <v>8219</v>
      </c>
      <c r="B1067">
        <v>279</v>
      </c>
      <c r="H1067" t="s">
        <v>8221</v>
      </c>
      <c r="I1067">
        <v>5</v>
      </c>
    </row>
    <row r="1068" spans="1:9" x14ac:dyDescent="0.3">
      <c r="A1068" s="12" t="s">
        <v>8219</v>
      </c>
      <c r="B1068">
        <v>266</v>
      </c>
      <c r="H1068" t="s">
        <v>8221</v>
      </c>
      <c r="I1068">
        <v>9</v>
      </c>
    </row>
    <row r="1069" spans="1:9" x14ac:dyDescent="0.3">
      <c r="A1069" s="12" t="s">
        <v>8219</v>
      </c>
      <c r="B1069">
        <v>623</v>
      </c>
      <c r="H1069" t="s">
        <v>8221</v>
      </c>
      <c r="I1069">
        <v>13</v>
      </c>
    </row>
    <row r="1070" spans="1:9" x14ac:dyDescent="0.3">
      <c r="A1070" s="12" t="s">
        <v>8219</v>
      </c>
      <c r="B1070">
        <v>392</v>
      </c>
      <c r="H1070" t="s">
        <v>8221</v>
      </c>
      <c r="I1070">
        <v>0</v>
      </c>
    </row>
    <row r="1071" spans="1:9" x14ac:dyDescent="0.3">
      <c r="A1071" s="12" t="s">
        <v>8219</v>
      </c>
      <c r="B1071">
        <v>3562</v>
      </c>
      <c r="H1071" t="s">
        <v>8221</v>
      </c>
      <c r="I1071">
        <v>8</v>
      </c>
    </row>
    <row r="1072" spans="1:9" x14ac:dyDescent="0.3">
      <c r="A1072" s="12" t="s">
        <v>8219</v>
      </c>
      <c r="B1072">
        <v>514</v>
      </c>
      <c r="H1072" t="s">
        <v>8221</v>
      </c>
      <c r="I1072">
        <v>3</v>
      </c>
    </row>
    <row r="1073" spans="1:9" x14ac:dyDescent="0.3">
      <c r="A1073" s="12" t="s">
        <v>8219</v>
      </c>
      <c r="B1073">
        <v>88</v>
      </c>
      <c r="H1073" t="s">
        <v>8221</v>
      </c>
      <c r="I1073">
        <v>3</v>
      </c>
    </row>
    <row r="1074" spans="1:9" x14ac:dyDescent="0.3">
      <c r="A1074" s="12" t="s">
        <v>8219</v>
      </c>
      <c r="B1074">
        <v>537</v>
      </c>
      <c r="H1074" t="s">
        <v>8221</v>
      </c>
      <c r="I1074">
        <v>0</v>
      </c>
    </row>
    <row r="1075" spans="1:9" x14ac:dyDescent="0.3">
      <c r="A1075" s="12" t="s">
        <v>8219</v>
      </c>
      <c r="B1075">
        <v>25</v>
      </c>
      <c r="H1075" t="s">
        <v>8221</v>
      </c>
      <c r="I1075">
        <v>6</v>
      </c>
    </row>
    <row r="1076" spans="1:9" x14ac:dyDescent="0.3">
      <c r="A1076" s="12" t="s">
        <v>8219</v>
      </c>
      <c r="B1076">
        <v>3238</v>
      </c>
      <c r="H1076" t="s">
        <v>8221</v>
      </c>
      <c r="I1076">
        <v>4</v>
      </c>
    </row>
    <row r="1077" spans="1:9" x14ac:dyDescent="0.3">
      <c r="A1077" s="12" t="s">
        <v>8219</v>
      </c>
      <c r="B1077">
        <v>897</v>
      </c>
      <c r="H1077" t="s">
        <v>8221</v>
      </c>
      <c r="I1077">
        <v>1</v>
      </c>
    </row>
    <row r="1078" spans="1:9" x14ac:dyDescent="0.3">
      <c r="A1078" s="12" t="s">
        <v>8219</v>
      </c>
      <c r="B1078">
        <v>878</v>
      </c>
      <c r="H1078" t="s">
        <v>8221</v>
      </c>
      <c r="I1078">
        <v>29</v>
      </c>
    </row>
    <row r="1079" spans="1:9" x14ac:dyDescent="0.3">
      <c r="A1079" s="12" t="s">
        <v>8219</v>
      </c>
      <c r="B1079">
        <v>115</v>
      </c>
      <c r="H1079" t="s">
        <v>8221</v>
      </c>
      <c r="I1079">
        <v>0</v>
      </c>
    </row>
    <row r="1080" spans="1:9" x14ac:dyDescent="0.3">
      <c r="A1080" s="12" t="s">
        <v>8219</v>
      </c>
      <c r="B1080">
        <v>234</v>
      </c>
      <c r="H1080" t="s">
        <v>8221</v>
      </c>
      <c r="I1080">
        <v>4</v>
      </c>
    </row>
    <row r="1081" spans="1:9" x14ac:dyDescent="0.3">
      <c r="A1081" s="12" t="s">
        <v>8219</v>
      </c>
      <c r="B1081">
        <v>4330</v>
      </c>
      <c r="H1081" t="s">
        <v>8221</v>
      </c>
      <c r="I1081">
        <v>5</v>
      </c>
    </row>
    <row r="1082" spans="1:9" x14ac:dyDescent="0.3">
      <c r="A1082" s="12" t="s">
        <v>8219</v>
      </c>
      <c r="B1082">
        <v>651</v>
      </c>
      <c r="H1082" t="s">
        <v>8221</v>
      </c>
      <c r="I1082">
        <v>4</v>
      </c>
    </row>
    <row r="1083" spans="1:9" x14ac:dyDescent="0.3">
      <c r="A1083" s="12" t="s">
        <v>8219</v>
      </c>
      <c r="B1083">
        <v>251</v>
      </c>
      <c r="H1083" t="s">
        <v>8221</v>
      </c>
      <c r="I1083">
        <v>5</v>
      </c>
    </row>
    <row r="1084" spans="1:9" x14ac:dyDescent="0.3">
      <c r="A1084" s="12" t="s">
        <v>8219</v>
      </c>
      <c r="B1084">
        <v>263</v>
      </c>
      <c r="H1084" t="s">
        <v>8221</v>
      </c>
      <c r="I1084">
        <v>1</v>
      </c>
    </row>
    <row r="1085" spans="1:9" x14ac:dyDescent="0.3">
      <c r="A1085" s="12" t="s">
        <v>8219</v>
      </c>
      <c r="B1085">
        <v>28</v>
      </c>
      <c r="H1085" t="s">
        <v>8221</v>
      </c>
      <c r="I1085">
        <v>1</v>
      </c>
    </row>
    <row r="1086" spans="1:9" x14ac:dyDescent="0.3">
      <c r="A1086" s="12" t="s">
        <v>8219</v>
      </c>
      <c r="B1086">
        <v>721</v>
      </c>
      <c r="H1086" t="s">
        <v>8221</v>
      </c>
      <c r="I1086">
        <v>0</v>
      </c>
    </row>
    <row r="1087" spans="1:9" x14ac:dyDescent="0.3">
      <c r="A1087" s="12" t="s">
        <v>8219</v>
      </c>
      <c r="B1087">
        <v>50</v>
      </c>
      <c r="H1087" t="s">
        <v>8221</v>
      </c>
      <c r="I1087">
        <v>14</v>
      </c>
    </row>
    <row r="1088" spans="1:9" x14ac:dyDescent="0.3">
      <c r="A1088" s="12" t="s">
        <v>8219</v>
      </c>
      <c r="B1088">
        <v>73</v>
      </c>
      <c r="H1088" t="s">
        <v>8221</v>
      </c>
      <c r="I1088">
        <v>3</v>
      </c>
    </row>
    <row r="1089" spans="1:9" x14ac:dyDescent="0.3">
      <c r="A1089" s="12" t="s">
        <v>8219</v>
      </c>
      <c r="B1089">
        <v>27</v>
      </c>
      <c r="H1089" t="s">
        <v>8221</v>
      </c>
      <c r="I1089">
        <v>10</v>
      </c>
    </row>
    <row r="1090" spans="1:9" x14ac:dyDescent="0.3">
      <c r="A1090" s="12" t="s">
        <v>8219</v>
      </c>
      <c r="B1090">
        <v>34</v>
      </c>
      <c r="H1090" t="s">
        <v>8221</v>
      </c>
      <c r="I1090">
        <v>17</v>
      </c>
    </row>
    <row r="1091" spans="1:9" x14ac:dyDescent="0.3">
      <c r="A1091" s="12" t="s">
        <v>8219</v>
      </c>
      <c r="B1091">
        <v>7</v>
      </c>
      <c r="H1091" t="s">
        <v>8221</v>
      </c>
      <c r="I1091">
        <v>2</v>
      </c>
    </row>
    <row r="1092" spans="1:9" x14ac:dyDescent="0.3">
      <c r="A1092" s="12" t="s">
        <v>8219</v>
      </c>
      <c r="B1092">
        <v>24</v>
      </c>
      <c r="H1092" t="s">
        <v>8221</v>
      </c>
      <c r="I1092">
        <v>0</v>
      </c>
    </row>
    <row r="1093" spans="1:9" x14ac:dyDescent="0.3">
      <c r="A1093" s="12" t="s">
        <v>8219</v>
      </c>
      <c r="B1093">
        <v>15</v>
      </c>
      <c r="H1093" t="s">
        <v>8221</v>
      </c>
      <c r="I1093">
        <v>4</v>
      </c>
    </row>
    <row r="1094" spans="1:9" x14ac:dyDescent="0.3">
      <c r="A1094" s="12" t="s">
        <v>8219</v>
      </c>
      <c r="B1094">
        <v>72</v>
      </c>
      <c r="H1094" t="s">
        <v>8221</v>
      </c>
      <c r="I1094">
        <v>12</v>
      </c>
    </row>
    <row r="1095" spans="1:9" x14ac:dyDescent="0.3">
      <c r="A1095" s="12" t="s">
        <v>8219</v>
      </c>
      <c r="B1095">
        <v>120</v>
      </c>
      <c r="H1095" t="s">
        <v>8221</v>
      </c>
      <c r="I1095">
        <v>3</v>
      </c>
    </row>
    <row r="1096" spans="1:9" x14ac:dyDescent="0.3">
      <c r="A1096" s="12" t="s">
        <v>8219</v>
      </c>
      <c r="B1096">
        <v>123</v>
      </c>
      <c r="H1096" t="s">
        <v>8221</v>
      </c>
      <c r="I1096">
        <v>12</v>
      </c>
    </row>
    <row r="1097" spans="1:9" x14ac:dyDescent="0.3">
      <c r="A1097" s="12" t="s">
        <v>8219</v>
      </c>
      <c r="B1097">
        <v>1</v>
      </c>
      <c r="H1097" t="s">
        <v>8221</v>
      </c>
      <c r="I1097">
        <v>0</v>
      </c>
    </row>
    <row r="1098" spans="1:9" x14ac:dyDescent="0.3">
      <c r="A1098" s="12" t="s">
        <v>8219</v>
      </c>
      <c r="B1098">
        <v>24</v>
      </c>
      <c r="H1098" t="s">
        <v>8221</v>
      </c>
      <c r="I1098">
        <v>7</v>
      </c>
    </row>
    <row r="1099" spans="1:9" x14ac:dyDescent="0.3">
      <c r="A1099" s="12" t="s">
        <v>8219</v>
      </c>
      <c r="B1099">
        <v>33</v>
      </c>
      <c r="H1099" t="s">
        <v>8221</v>
      </c>
      <c r="I1099">
        <v>2</v>
      </c>
    </row>
    <row r="1100" spans="1:9" x14ac:dyDescent="0.3">
      <c r="A1100" s="12" t="s">
        <v>8219</v>
      </c>
      <c r="B1100">
        <v>14</v>
      </c>
      <c r="H1100" t="s">
        <v>8221</v>
      </c>
      <c r="I1100">
        <v>1</v>
      </c>
    </row>
    <row r="1101" spans="1:9" x14ac:dyDescent="0.3">
      <c r="A1101" s="12" t="s">
        <v>8219</v>
      </c>
      <c r="B1101">
        <v>9</v>
      </c>
      <c r="H1101" t="s">
        <v>8221</v>
      </c>
      <c r="I1101">
        <v>4</v>
      </c>
    </row>
    <row r="1102" spans="1:9" x14ac:dyDescent="0.3">
      <c r="A1102" s="12" t="s">
        <v>8219</v>
      </c>
      <c r="B1102">
        <v>76</v>
      </c>
      <c r="H1102" t="s">
        <v>8221</v>
      </c>
      <c r="I1102">
        <v>4</v>
      </c>
    </row>
    <row r="1103" spans="1:9" x14ac:dyDescent="0.3">
      <c r="A1103" s="12" t="s">
        <v>8219</v>
      </c>
      <c r="B1103">
        <v>19</v>
      </c>
      <c r="H1103" t="s">
        <v>8221</v>
      </c>
      <c r="I1103">
        <v>17</v>
      </c>
    </row>
    <row r="1104" spans="1:9" x14ac:dyDescent="0.3">
      <c r="A1104" s="12" t="s">
        <v>8219</v>
      </c>
      <c r="B1104">
        <v>69</v>
      </c>
      <c r="H1104" t="s">
        <v>8221</v>
      </c>
      <c r="I1104">
        <v>7</v>
      </c>
    </row>
    <row r="1105" spans="1:9" x14ac:dyDescent="0.3">
      <c r="A1105" s="12" t="s">
        <v>8219</v>
      </c>
      <c r="B1105">
        <v>218</v>
      </c>
      <c r="H1105" t="s">
        <v>8221</v>
      </c>
      <c r="I1105">
        <v>2</v>
      </c>
    </row>
    <row r="1106" spans="1:9" x14ac:dyDescent="0.3">
      <c r="A1106" s="12" t="s">
        <v>8219</v>
      </c>
      <c r="B1106">
        <v>30</v>
      </c>
      <c r="H1106" t="s">
        <v>8221</v>
      </c>
      <c r="I1106">
        <v>5</v>
      </c>
    </row>
    <row r="1107" spans="1:9" x14ac:dyDescent="0.3">
      <c r="A1107" s="12" t="s">
        <v>8219</v>
      </c>
      <c r="B1107">
        <v>100</v>
      </c>
      <c r="H1107" t="s">
        <v>8221</v>
      </c>
      <c r="I1107">
        <v>1</v>
      </c>
    </row>
    <row r="1108" spans="1:9" x14ac:dyDescent="0.3">
      <c r="A1108" s="12" t="s">
        <v>8219</v>
      </c>
      <c r="B1108">
        <v>296</v>
      </c>
      <c r="H1108" t="s">
        <v>8221</v>
      </c>
      <c r="I1108">
        <v>1</v>
      </c>
    </row>
    <row r="1109" spans="1:9" x14ac:dyDescent="0.3">
      <c r="A1109" s="12" t="s">
        <v>8219</v>
      </c>
      <c r="B1109">
        <v>1204</v>
      </c>
      <c r="H1109" t="s">
        <v>8221</v>
      </c>
      <c r="I1109">
        <v>14</v>
      </c>
    </row>
    <row r="1110" spans="1:9" x14ac:dyDescent="0.3">
      <c r="A1110" s="12" t="s">
        <v>8219</v>
      </c>
      <c r="B1110">
        <v>321</v>
      </c>
      <c r="H1110" t="s">
        <v>8221</v>
      </c>
      <c r="I1110">
        <v>26</v>
      </c>
    </row>
    <row r="1111" spans="1:9" x14ac:dyDescent="0.3">
      <c r="A1111" s="12" t="s">
        <v>8219</v>
      </c>
      <c r="B1111">
        <v>301</v>
      </c>
      <c r="H1111" t="s">
        <v>8221</v>
      </c>
      <c r="I1111">
        <v>2</v>
      </c>
    </row>
    <row r="1112" spans="1:9" x14ac:dyDescent="0.3">
      <c r="A1112" s="12" t="s">
        <v>8219</v>
      </c>
      <c r="B1112">
        <v>144</v>
      </c>
      <c r="H1112" t="s">
        <v>8221</v>
      </c>
      <c r="I1112">
        <v>1</v>
      </c>
    </row>
    <row r="1113" spans="1:9" x14ac:dyDescent="0.3">
      <c r="A1113" s="12" t="s">
        <v>8219</v>
      </c>
      <c r="B1113">
        <v>539</v>
      </c>
      <c r="H1113" t="s">
        <v>8221</v>
      </c>
      <c r="I1113">
        <v>3</v>
      </c>
    </row>
    <row r="1114" spans="1:9" x14ac:dyDescent="0.3">
      <c r="A1114" s="12" t="s">
        <v>8219</v>
      </c>
      <c r="B1114">
        <v>498</v>
      </c>
      <c r="H1114" t="s">
        <v>8221</v>
      </c>
      <c r="I1114">
        <v>7</v>
      </c>
    </row>
    <row r="1115" spans="1:9" x14ac:dyDescent="0.3">
      <c r="A1115" s="12" t="s">
        <v>8219</v>
      </c>
      <c r="B1115">
        <v>1113</v>
      </c>
      <c r="H1115" t="s">
        <v>8221</v>
      </c>
      <c r="I1115">
        <v>9</v>
      </c>
    </row>
    <row r="1116" spans="1:9" x14ac:dyDescent="0.3">
      <c r="A1116" s="12" t="s">
        <v>8219</v>
      </c>
      <c r="B1116">
        <v>988</v>
      </c>
      <c r="H1116" t="s">
        <v>8221</v>
      </c>
      <c r="I1116">
        <v>20</v>
      </c>
    </row>
    <row r="1117" spans="1:9" x14ac:dyDescent="0.3">
      <c r="A1117" s="12" t="s">
        <v>8219</v>
      </c>
      <c r="B1117">
        <v>391</v>
      </c>
      <c r="H1117" t="s">
        <v>8221</v>
      </c>
      <c r="I1117">
        <v>6</v>
      </c>
    </row>
    <row r="1118" spans="1:9" x14ac:dyDescent="0.3">
      <c r="A1118" s="12" t="s">
        <v>8219</v>
      </c>
      <c r="B1118">
        <v>28</v>
      </c>
      <c r="H1118" t="s">
        <v>8221</v>
      </c>
      <c r="I1118">
        <v>13</v>
      </c>
    </row>
    <row r="1119" spans="1:9" x14ac:dyDescent="0.3">
      <c r="A1119" s="12" t="s">
        <v>8219</v>
      </c>
      <c r="B1119">
        <v>147</v>
      </c>
      <c r="H1119" t="s">
        <v>8221</v>
      </c>
      <c r="I1119">
        <v>1</v>
      </c>
    </row>
    <row r="1120" spans="1:9" x14ac:dyDescent="0.3">
      <c r="A1120" s="12" t="s">
        <v>8219</v>
      </c>
      <c r="B1120">
        <v>680</v>
      </c>
      <c r="H1120" t="s">
        <v>8221</v>
      </c>
      <c r="I1120">
        <v>202</v>
      </c>
    </row>
    <row r="1121" spans="1:9" x14ac:dyDescent="0.3">
      <c r="A1121" s="12" t="s">
        <v>8219</v>
      </c>
      <c r="B1121">
        <v>983</v>
      </c>
      <c r="H1121" t="s">
        <v>8221</v>
      </c>
      <c r="I1121">
        <v>0</v>
      </c>
    </row>
    <row r="1122" spans="1:9" x14ac:dyDescent="0.3">
      <c r="A1122" s="12" t="s">
        <v>8219</v>
      </c>
      <c r="B1122">
        <v>79</v>
      </c>
      <c r="H1122" t="s">
        <v>8221</v>
      </c>
      <c r="I1122">
        <v>1</v>
      </c>
    </row>
    <row r="1123" spans="1:9" x14ac:dyDescent="0.3">
      <c r="A1123" s="12" t="s">
        <v>8219</v>
      </c>
      <c r="B1123">
        <v>426</v>
      </c>
      <c r="H1123" t="s">
        <v>8221</v>
      </c>
      <c r="I1123">
        <v>0</v>
      </c>
    </row>
    <row r="1124" spans="1:9" x14ac:dyDescent="0.3">
      <c r="A1124" s="12" t="s">
        <v>8219</v>
      </c>
      <c r="B1124">
        <v>96</v>
      </c>
      <c r="H1124" t="s">
        <v>8221</v>
      </c>
      <c r="I1124">
        <v>2</v>
      </c>
    </row>
    <row r="1125" spans="1:9" x14ac:dyDescent="0.3">
      <c r="A1125" s="12" t="s">
        <v>8219</v>
      </c>
      <c r="B1125">
        <v>163</v>
      </c>
      <c r="H1125" t="s">
        <v>8221</v>
      </c>
      <c r="I1125">
        <v>13</v>
      </c>
    </row>
    <row r="1126" spans="1:9" x14ac:dyDescent="0.3">
      <c r="A1126" s="12" t="s">
        <v>8219</v>
      </c>
      <c r="B1126">
        <v>2525</v>
      </c>
      <c r="H1126" t="s">
        <v>8221</v>
      </c>
      <c r="I1126">
        <v>9</v>
      </c>
    </row>
    <row r="1127" spans="1:9" x14ac:dyDescent="0.3">
      <c r="A1127" s="12" t="s">
        <v>8219</v>
      </c>
      <c r="B1127">
        <v>2035</v>
      </c>
      <c r="H1127" t="s">
        <v>8221</v>
      </c>
      <c r="I1127">
        <v>2</v>
      </c>
    </row>
    <row r="1128" spans="1:9" x14ac:dyDescent="0.3">
      <c r="A1128" s="12" t="s">
        <v>8219</v>
      </c>
      <c r="B1128">
        <v>290</v>
      </c>
      <c r="H1128" t="s">
        <v>8221</v>
      </c>
      <c r="I1128">
        <v>0</v>
      </c>
    </row>
    <row r="1129" spans="1:9" x14ac:dyDescent="0.3">
      <c r="A1129" s="12" t="s">
        <v>8219</v>
      </c>
      <c r="B1129">
        <v>1980</v>
      </c>
      <c r="H1129" t="s">
        <v>8221</v>
      </c>
      <c r="I1129">
        <v>35</v>
      </c>
    </row>
    <row r="1130" spans="1:9" x14ac:dyDescent="0.3">
      <c r="A1130" s="12" t="s">
        <v>8219</v>
      </c>
      <c r="B1130">
        <v>57</v>
      </c>
      <c r="H1130" t="s">
        <v>8221</v>
      </c>
      <c r="I1130">
        <v>2</v>
      </c>
    </row>
    <row r="1131" spans="1:9" x14ac:dyDescent="0.3">
      <c r="A1131" s="12" t="s">
        <v>8219</v>
      </c>
      <c r="B1131">
        <v>380</v>
      </c>
      <c r="H1131" t="s">
        <v>8221</v>
      </c>
      <c r="I1131">
        <v>3</v>
      </c>
    </row>
    <row r="1132" spans="1:9" x14ac:dyDescent="0.3">
      <c r="A1132" s="12" t="s">
        <v>8219</v>
      </c>
      <c r="B1132">
        <v>128</v>
      </c>
      <c r="H1132" t="s">
        <v>8221</v>
      </c>
      <c r="I1132">
        <v>0</v>
      </c>
    </row>
    <row r="1133" spans="1:9" x14ac:dyDescent="0.3">
      <c r="A1133" s="12" t="s">
        <v>8219</v>
      </c>
      <c r="B1133">
        <v>180</v>
      </c>
      <c r="H1133" t="s">
        <v>8221</v>
      </c>
      <c r="I1133">
        <v>1</v>
      </c>
    </row>
    <row r="1134" spans="1:9" x14ac:dyDescent="0.3">
      <c r="A1134" s="12" t="s">
        <v>8219</v>
      </c>
      <c r="B1134">
        <v>571</v>
      </c>
      <c r="H1134" t="s">
        <v>8221</v>
      </c>
      <c r="I1134">
        <v>0</v>
      </c>
    </row>
    <row r="1135" spans="1:9" x14ac:dyDescent="0.3">
      <c r="A1135" s="12" t="s">
        <v>8219</v>
      </c>
      <c r="B1135">
        <v>480</v>
      </c>
      <c r="H1135" t="s">
        <v>8221</v>
      </c>
      <c r="I1135">
        <v>0</v>
      </c>
    </row>
    <row r="1136" spans="1:9" x14ac:dyDescent="0.3">
      <c r="A1136" s="12" t="s">
        <v>8219</v>
      </c>
      <c r="B1136">
        <v>249</v>
      </c>
      <c r="H1136" t="s">
        <v>8221</v>
      </c>
      <c r="I1136">
        <v>3</v>
      </c>
    </row>
    <row r="1137" spans="1:9" x14ac:dyDescent="0.3">
      <c r="A1137" s="12" t="s">
        <v>8219</v>
      </c>
      <c r="B1137">
        <v>84</v>
      </c>
      <c r="H1137" t="s">
        <v>8221</v>
      </c>
      <c r="I1137">
        <v>11</v>
      </c>
    </row>
    <row r="1138" spans="1:9" x14ac:dyDescent="0.3">
      <c r="A1138" s="12" t="s">
        <v>8219</v>
      </c>
      <c r="B1138">
        <v>197</v>
      </c>
      <c r="H1138" t="s">
        <v>8221</v>
      </c>
      <c r="I1138">
        <v>6</v>
      </c>
    </row>
    <row r="1139" spans="1:9" x14ac:dyDescent="0.3">
      <c r="A1139" s="12" t="s">
        <v>8219</v>
      </c>
      <c r="B1139">
        <v>271</v>
      </c>
      <c r="H1139" t="s">
        <v>8221</v>
      </c>
      <c r="I1139">
        <v>0</v>
      </c>
    </row>
    <row r="1140" spans="1:9" x14ac:dyDescent="0.3">
      <c r="A1140" s="12" t="s">
        <v>8219</v>
      </c>
      <c r="B1140">
        <v>50</v>
      </c>
      <c r="H1140" t="s">
        <v>8221</v>
      </c>
      <c r="I1140">
        <v>67</v>
      </c>
    </row>
    <row r="1141" spans="1:9" x14ac:dyDescent="0.3">
      <c r="A1141" s="12" t="s">
        <v>8219</v>
      </c>
      <c r="B1141">
        <v>169</v>
      </c>
      <c r="H1141" t="s">
        <v>8221</v>
      </c>
      <c r="I1141">
        <v>23</v>
      </c>
    </row>
    <row r="1142" spans="1:9" x14ac:dyDescent="0.3">
      <c r="A1142" s="12" t="s">
        <v>8219</v>
      </c>
      <c r="B1142">
        <v>205</v>
      </c>
      <c r="H1142" t="s">
        <v>8221</v>
      </c>
      <c r="I1142">
        <v>72</v>
      </c>
    </row>
    <row r="1143" spans="1:9" x14ac:dyDescent="0.3">
      <c r="A1143" s="12" t="s">
        <v>8219</v>
      </c>
      <c r="B1143">
        <v>206</v>
      </c>
      <c r="H1143" t="s">
        <v>8221</v>
      </c>
      <c r="I1143">
        <v>2</v>
      </c>
    </row>
    <row r="1144" spans="1:9" x14ac:dyDescent="0.3">
      <c r="A1144" s="12" t="s">
        <v>8219</v>
      </c>
      <c r="B1144">
        <v>84</v>
      </c>
      <c r="H1144" t="s">
        <v>8221</v>
      </c>
      <c r="I1144">
        <v>15</v>
      </c>
    </row>
    <row r="1145" spans="1:9" x14ac:dyDescent="0.3">
      <c r="A1145" s="12" t="s">
        <v>8219</v>
      </c>
      <c r="B1145">
        <v>210</v>
      </c>
      <c r="H1145" t="s">
        <v>8221</v>
      </c>
      <c r="I1145">
        <v>1</v>
      </c>
    </row>
    <row r="1146" spans="1:9" x14ac:dyDescent="0.3">
      <c r="A1146" s="12" t="s">
        <v>8219</v>
      </c>
      <c r="B1146">
        <v>181</v>
      </c>
      <c r="H1146" t="s">
        <v>8221</v>
      </c>
      <c r="I1146">
        <v>2</v>
      </c>
    </row>
    <row r="1147" spans="1:9" x14ac:dyDescent="0.3">
      <c r="A1147" s="12" t="s">
        <v>8219</v>
      </c>
      <c r="B1147">
        <v>60</v>
      </c>
      <c r="H1147" t="s">
        <v>8221</v>
      </c>
      <c r="I1147">
        <v>7</v>
      </c>
    </row>
    <row r="1148" spans="1:9" x14ac:dyDescent="0.3">
      <c r="A1148" s="12" t="s">
        <v>8219</v>
      </c>
      <c r="B1148">
        <v>445</v>
      </c>
      <c r="H1148" t="s">
        <v>8221</v>
      </c>
      <c r="I1148">
        <v>16</v>
      </c>
    </row>
    <row r="1149" spans="1:9" x14ac:dyDescent="0.3">
      <c r="A1149" s="12" t="s">
        <v>8219</v>
      </c>
      <c r="B1149">
        <v>17</v>
      </c>
      <c r="H1149" t="s">
        <v>8221</v>
      </c>
      <c r="I1149">
        <v>117</v>
      </c>
    </row>
    <row r="1150" spans="1:9" x14ac:dyDescent="0.3">
      <c r="A1150" s="12" t="s">
        <v>8219</v>
      </c>
      <c r="B1150">
        <v>194</v>
      </c>
      <c r="H1150" t="s">
        <v>8221</v>
      </c>
      <c r="I1150">
        <v>2</v>
      </c>
    </row>
    <row r="1151" spans="1:9" x14ac:dyDescent="0.3">
      <c r="A1151" s="12" t="s">
        <v>8219</v>
      </c>
      <c r="B1151">
        <v>404</v>
      </c>
      <c r="H1151" t="s">
        <v>8221</v>
      </c>
      <c r="I1151">
        <v>7</v>
      </c>
    </row>
    <row r="1152" spans="1:9" x14ac:dyDescent="0.3">
      <c r="A1152" s="12" t="s">
        <v>8219</v>
      </c>
      <c r="B1152">
        <v>194</v>
      </c>
      <c r="H1152" t="s">
        <v>8221</v>
      </c>
      <c r="I1152">
        <v>3</v>
      </c>
    </row>
    <row r="1153" spans="1:9" x14ac:dyDescent="0.3">
      <c r="A1153" s="12" t="s">
        <v>8219</v>
      </c>
      <c r="B1153">
        <v>902</v>
      </c>
      <c r="H1153" t="s">
        <v>8221</v>
      </c>
      <c r="I1153">
        <v>20</v>
      </c>
    </row>
    <row r="1154" spans="1:9" x14ac:dyDescent="0.3">
      <c r="A1154" s="12" t="s">
        <v>8219</v>
      </c>
      <c r="B1154">
        <v>1670</v>
      </c>
      <c r="H1154" t="s">
        <v>8221</v>
      </c>
      <c r="I1154">
        <v>50</v>
      </c>
    </row>
    <row r="1155" spans="1:9" x14ac:dyDescent="0.3">
      <c r="A1155" s="12" t="s">
        <v>8219</v>
      </c>
      <c r="B1155">
        <v>1328</v>
      </c>
      <c r="H1155" t="s">
        <v>8221</v>
      </c>
      <c r="I1155">
        <v>2</v>
      </c>
    </row>
    <row r="1156" spans="1:9" x14ac:dyDescent="0.3">
      <c r="A1156" s="12" t="s">
        <v>8219</v>
      </c>
      <c r="B1156">
        <v>944</v>
      </c>
      <c r="H1156" t="s">
        <v>8221</v>
      </c>
      <c r="I1156">
        <v>3</v>
      </c>
    </row>
    <row r="1157" spans="1:9" x14ac:dyDescent="0.3">
      <c r="A1157" s="12" t="s">
        <v>8219</v>
      </c>
      <c r="B1157">
        <v>147</v>
      </c>
      <c r="H1157" t="s">
        <v>8221</v>
      </c>
      <c r="I1157">
        <v>27</v>
      </c>
    </row>
    <row r="1158" spans="1:9" x14ac:dyDescent="0.3">
      <c r="A1158" s="12" t="s">
        <v>8219</v>
      </c>
      <c r="B1158">
        <v>99</v>
      </c>
      <c r="H1158" t="s">
        <v>8221</v>
      </c>
      <c r="I1158">
        <v>7</v>
      </c>
    </row>
    <row r="1159" spans="1:9" x14ac:dyDescent="0.3">
      <c r="A1159" s="12" t="s">
        <v>8219</v>
      </c>
      <c r="B1159">
        <v>79</v>
      </c>
      <c r="H1159" t="s">
        <v>8221</v>
      </c>
      <c r="I1159">
        <v>5</v>
      </c>
    </row>
    <row r="1160" spans="1:9" x14ac:dyDescent="0.3">
      <c r="A1160" s="12" t="s">
        <v>8219</v>
      </c>
      <c r="B1160">
        <v>75</v>
      </c>
      <c r="H1160" t="s">
        <v>8221</v>
      </c>
      <c r="I1160">
        <v>0</v>
      </c>
    </row>
    <row r="1161" spans="1:9" x14ac:dyDescent="0.3">
      <c r="A1161" s="12" t="s">
        <v>8219</v>
      </c>
      <c r="B1161">
        <v>207</v>
      </c>
      <c r="H1161" t="s">
        <v>8221</v>
      </c>
      <c r="I1161">
        <v>3</v>
      </c>
    </row>
    <row r="1162" spans="1:9" x14ac:dyDescent="0.3">
      <c r="A1162" s="12" t="s">
        <v>8219</v>
      </c>
      <c r="B1162">
        <v>102</v>
      </c>
      <c r="H1162" t="s">
        <v>8221</v>
      </c>
      <c r="I1162">
        <v>6</v>
      </c>
    </row>
    <row r="1163" spans="1:9" x14ac:dyDescent="0.3">
      <c r="A1163" s="12" t="s">
        <v>8219</v>
      </c>
      <c r="B1163">
        <v>32</v>
      </c>
      <c r="H1163" t="s">
        <v>8221</v>
      </c>
      <c r="I1163">
        <v>9</v>
      </c>
    </row>
    <row r="1164" spans="1:9" x14ac:dyDescent="0.3">
      <c r="A1164" s="12" t="s">
        <v>8219</v>
      </c>
      <c r="B1164">
        <v>480</v>
      </c>
      <c r="H1164" t="s">
        <v>8221</v>
      </c>
      <c r="I1164">
        <v>3</v>
      </c>
    </row>
    <row r="1165" spans="1:9" x14ac:dyDescent="0.3">
      <c r="A1165" s="12" t="s">
        <v>8219</v>
      </c>
      <c r="B1165">
        <v>11</v>
      </c>
      <c r="H1165" t="s">
        <v>8221</v>
      </c>
      <c r="I1165">
        <v>2</v>
      </c>
    </row>
    <row r="1166" spans="1:9" x14ac:dyDescent="0.3">
      <c r="A1166" s="12" t="s">
        <v>8219</v>
      </c>
      <c r="B1166">
        <v>12</v>
      </c>
      <c r="H1166" t="s">
        <v>8221</v>
      </c>
      <c r="I1166">
        <v>3</v>
      </c>
    </row>
    <row r="1167" spans="1:9" x14ac:dyDescent="0.3">
      <c r="A1167" s="12" t="s">
        <v>8219</v>
      </c>
      <c r="B1167">
        <v>48</v>
      </c>
      <c r="H1167" t="s">
        <v>8221</v>
      </c>
      <c r="I1167">
        <v>45</v>
      </c>
    </row>
    <row r="1168" spans="1:9" x14ac:dyDescent="0.3">
      <c r="A1168" s="12" t="s">
        <v>8219</v>
      </c>
      <c r="B1168">
        <v>59</v>
      </c>
      <c r="H1168" t="s">
        <v>8221</v>
      </c>
      <c r="I1168">
        <v>9</v>
      </c>
    </row>
    <row r="1169" spans="1:9" x14ac:dyDescent="0.3">
      <c r="A1169" s="12" t="s">
        <v>8219</v>
      </c>
      <c r="B1169">
        <v>79</v>
      </c>
      <c r="H1169" t="s">
        <v>8221</v>
      </c>
      <c r="I1169">
        <v>9</v>
      </c>
    </row>
    <row r="1170" spans="1:9" x14ac:dyDescent="0.3">
      <c r="A1170" s="12" t="s">
        <v>8219</v>
      </c>
      <c r="B1170">
        <v>14</v>
      </c>
      <c r="H1170" t="s">
        <v>8221</v>
      </c>
      <c r="I1170">
        <v>21</v>
      </c>
    </row>
    <row r="1171" spans="1:9" x14ac:dyDescent="0.3">
      <c r="A1171" s="12" t="s">
        <v>8219</v>
      </c>
      <c r="B1171">
        <v>106</v>
      </c>
      <c r="H1171" t="s">
        <v>8221</v>
      </c>
      <c r="I1171">
        <v>17</v>
      </c>
    </row>
    <row r="1172" spans="1:9" x14ac:dyDescent="0.3">
      <c r="A1172" s="12" t="s">
        <v>8219</v>
      </c>
      <c r="B1172">
        <v>25</v>
      </c>
      <c r="H1172" t="s">
        <v>8221</v>
      </c>
      <c r="I1172">
        <v>1</v>
      </c>
    </row>
    <row r="1173" spans="1:9" x14ac:dyDescent="0.3">
      <c r="A1173" s="12" t="s">
        <v>8219</v>
      </c>
      <c r="B1173">
        <v>25</v>
      </c>
      <c r="H1173" t="s">
        <v>8221</v>
      </c>
      <c r="I1173">
        <v>1</v>
      </c>
    </row>
    <row r="1174" spans="1:9" x14ac:dyDescent="0.3">
      <c r="A1174" s="12" t="s">
        <v>8219</v>
      </c>
      <c r="B1174">
        <v>29</v>
      </c>
      <c r="H1174" t="s">
        <v>8221</v>
      </c>
      <c r="I1174">
        <v>14</v>
      </c>
    </row>
    <row r="1175" spans="1:9" x14ac:dyDescent="0.3">
      <c r="A1175" s="12" t="s">
        <v>8219</v>
      </c>
      <c r="B1175">
        <v>43</v>
      </c>
      <c r="H1175" t="s">
        <v>8221</v>
      </c>
      <c r="I1175">
        <v>42</v>
      </c>
    </row>
    <row r="1176" spans="1:9" x14ac:dyDescent="0.3">
      <c r="A1176" s="12" t="s">
        <v>8219</v>
      </c>
      <c r="B1176">
        <v>46</v>
      </c>
      <c r="H1176" t="s">
        <v>8221</v>
      </c>
      <c r="I1176">
        <v>27</v>
      </c>
    </row>
    <row r="1177" spans="1:9" x14ac:dyDescent="0.3">
      <c r="A1177" s="12" t="s">
        <v>8219</v>
      </c>
      <c r="B1177">
        <v>27</v>
      </c>
      <c r="H1177" t="s">
        <v>8221</v>
      </c>
      <c r="I1177">
        <v>5</v>
      </c>
    </row>
    <row r="1178" spans="1:9" x14ac:dyDescent="0.3">
      <c r="A1178" s="12" t="s">
        <v>8219</v>
      </c>
      <c r="B1178">
        <v>112</v>
      </c>
      <c r="H1178" t="s">
        <v>8221</v>
      </c>
      <c r="I1178">
        <v>13</v>
      </c>
    </row>
    <row r="1179" spans="1:9" x14ac:dyDescent="0.3">
      <c r="A1179" s="12" t="s">
        <v>8219</v>
      </c>
      <c r="B1179">
        <v>34</v>
      </c>
      <c r="H1179" t="s">
        <v>8221</v>
      </c>
      <c r="I1179">
        <v>12</v>
      </c>
    </row>
    <row r="1180" spans="1:9" x14ac:dyDescent="0.3">
      <c r="A1180" s="12" t="s">
        <v>8219</v>
      </c>
      <c r="B1180">
        <v>145</v>
      </c>
      <c r="H1180" t="s">
        <v>8221</v>
      </c>
      <c r="I1180">
        <v>90</v>
      </c>
    </row>
    <row r="1181" spans="1:9" x14ac:dyDescent="0.3">
      <c r="A1181" s="12" t="s">
        <v>8219</v>
      </c>
      <c r="B1181">
        <v>19</v>
      </c>
      <c r="H1181" t="s">
        <v>8221</v>
      </c>
      <c r="I1181">
        <v>2</v>
      </c>
    </row>
    <row r="1182" spans="1:9" x14ac:dyDescent="0.3">
      <c r="A1182" s="12" t="s">
        <v>8219</v>
      </c>
      <c r="B1182">
        <v>288</v>
      </c>
      <c r="H1182" t="s">
        <v>8221</v>
      </c>
      <c r="I1182">
        <v>5</v>
      </c>
    </row>
    <row r="1183" spans="1:9" x14ac:dyDescent="0.3">
      <c r="A1183" s="12" t="s">
        <v>8219</v>
      </c>
      <c r="B1183">
        <v>14</v>
      </c>
      <c r="H1183" t="s">
        <v>8221</v>
      </c>
      <c r="I1183">
        <v>31</v>
      </c>
    </row>
    <row r="1184" spans="1:9" x14ac:dyDescent="0.3">
      <c r="A1184" s="12" t="s">
        <v>8219</v>
      </c>
      <c r="B1184">
        <v>7</v>
      </c>
      <c r="H1184" t="s">
        <v>8221</v>
      </c>
      <c r="I1184">
        <v>4</v>
      </c>
    </row>
    <row r="1185" spans="1:9" x14ac:dyDescent="0.3">
      <c r="A1185" s="12" t="s">
        <v>8219</v>
      </c>
      <c r="B1185">
        <v>211</v>
      </c>
      <c r="H1185" t="s">
        <v>8221</v>
      </c>
      <c r="I1185">
        <v>29</v>
      </c>
    </row>
    <row r="1186" spans="1:9" x14ac:dyDescent="0.3">
      <c r="A1186" s="12" t="s">
        <v>8219</v>
      </c>
      <c r="B1186">
        <v>85</v>
      </c>
      <c r="H1186" t="s">
        <v>8221</v>
      </c>
      <c r="I1186">
        <v>2</v>
      </c>
    </row>
    <row r="1187" spans="1:9" x14ac:dyDescent="0.3">
      <c r="A1187" s="12" t="s">
        <v>8219</v>
      </c>
      <c r="B1187">
        <v>103</v>
      </c>
      <c r="H1187" t="s">
        <v>8221</v>
      </c>
      <c r="I1187">
        <v>114</v>
      </c>
    </row>
    <row r="1188" spans="1:9" x14ac:dyDescent="0.3">
      <c r="A1188" s="12" t="s">
        <v>8219</v>
      </c>
      <c r="B1188">
        <v>113</v>
      </c>
      <c r="H1188" t="s">
        <v>8221</v>
      </c>
      <c r="I1188">
        <v>1</v>
      </c>
    </row>
    <row r="1189" spans="1:9" x14ac:dyDescent="0.3">
      <c r="A1189" s="12" t="s">
        <v>8219</v>
      </c>
      <c r="B1189">
        <v>167</v>
      </c>
      <c r="H1189" t="s">
        <v>8221</v>
      </c>
      <c r="I1189">
        <v>76</v>
      </c>
    </row>
    <row r="1190" spans="1:9" x14ac:dyDescent="0.3">
      <c r="A1190" s="12" t="s">
        <v>8219</v>
      </c>
      <c r="B1190">
        <v>73</v>
      </c>
      <c r="H1190" t="s">
        <v>8221</v>
      </c>
      <c r="I1190">
        <v>9</v>
      </c>
    </row>
    <row r="1191" spans="1:9" x14ac:dyDescent="0.3">
      <c r="A1191" s="12" t="s">
        <v>8219</v>
      </c>
      <c r="B1191">
        <v>75</v>
      </c>
      <c r="H1191" t="s">
        <v>8221</v>
      </c>
      <c r="I1191">
        <v>37</v>
      </c>
    </row>
    <row r="1192" spans="1:9" x14ac:dyDescent="0.3">
      <c r="A1192" s="12" t="s">
        <v>8219</v>
      </c>
      <c r="B1192">
        <v>614</v>
      </c>
      <c r="H1192" t="s">
        <v>8221</v>
      </c>
      <c r="I1192">
        <v>0</v>
      </c>
    </row>
    <row r="1193" spans="1:9" x14ac:dyDescent="0.3">
      <c r="A1193" s="12" t="s">
        <v>8219</v>
      </c>
      <c r="B1193">
        <v>107</v>
      </c>
      <c r="H1193" t="s">
        <v>8221</v>
      </c>
      <c r="I1193">
        <v>1</v>
      </c>
    </row>
    <row r="1194" spans="1:9" x14ac:dyDescent="0.3">
      <c r="A1194" s="12" t="s">
        <v>8219</v>
      </c>
      <c r="B1194">
        <v>1224</v>
      </c>
      <c r="H1194" t="s">
        <v>8221</v>
      </c>
      <c r="I1194">
        <v>10</v>
      </c>
    </row>
    <row r="1195" spans="1:9" x14ac:dyDescent="0.3">
      <c r="A1195" s="12" t="s">
        <v>8219</v>
      </c>
      <c r="B1195">
        <v>104</v>
      </c>
      <c r="H1195" t="s">
        <v>8221</v>
      </c>
      <c r="I1195">
        <v>1</v>
      </c>
    </row>
    <row r="1196" spans="1:9" x14ac:dyDescent="0.3">
      <c r="A1196" s="12" t="s">
        <v>8219</v>
      </c>
      <c r="B1196">
        <v>79</v>
      </c>
      <c r="H1196" t="s">
        <v>8221</v>
      </c>
      <c r="I1196">
        <v>2</v>
      </c>
    </row>
    <row r="1197" spans="1:9" x14ac:dyDescent="0.3">
      <c r="A1197" s="12" t="s">
        <v>8219</v>
      </c>
      <c r="B1197">
        <v>157</v>
      </c>
      <c r="H1197" t="s">
        <v>8221</v>
      </c>
      <c r="I1197">
        <v>1</v>
      </c>
    </row>
    <row r="1198" spans="1:9" x14ac:dyDescent="0.3">
      <c r="A1198" s="12" t="s">
        <v>8219</v>
      </c>
      <c r="B1198">
        <v>50</v>
      </c>
      <c r="H1198" t="s">
        <v>8221</v>
      </c>
      <c r="I1198">
        <v>10</v>
      </c>
    </row>
    <row r="1199" spans="1:9" x14ac:dyDescent="0.3">
      <c r="A1199" s="12" t="s">
        <v>8219</v>
      </c>
      <c r="B1199">
        <v>64</v>
      </c>
      <c r="H1199" t="s">
        <v>8221</v>
      </c>
      <c r="I1199">
        <v>9</v>
      </c>
    </row>
    <row r="1200" spans="1:9" x14ac:dyDescent="0.3">
      <c r="A1200" s="12" t="s">
        <v>8219</v>
      </c>
      <c r="B1200">
        <v>200</v>
      </c>
      <c r="H1200" t="s">
        <v>8221</v>
      </c>
      <c r="I1200">
        <v>19</v>
      </c>
    </row>
    <row r="1201" spans="1:9" x14ac:dyDescent="0.3">
      <c r="A1201" s="12" t="s">
        <v>8219</v>
      </c>
      <c r="B1201">
        <v>22</v>
      </c>
      <c r="H1201" t="s">
        <v>8221</v>
      </c>
      <c r="I1201">
        <v>0</v>
      </c>
    </row>
    <row r="1202" spans="1:9" x14ac:dyDescent="0.3">
      <c r="A1202" s="12" t="s">
        <v>8219</v>
      </c>
      <c r="B1202">
        <v>163</v>
      </c>
      <c r="H1202" t="s">
        <v>8221</v>
      </c>
      <c r="I1202">
        <v>4</v>
      </c>
    </row>
    <row r="1203" spans="1:9" x14ac:dyDescent="0.3">
      <c r="A1203" s="12" t="s">
        <v>8219</v>
      </c>
      <c r="B1203">
        <v>77</v>
      </c>
      <c r="H1203" t="s">
        <v>8221</v>
      </c>
      <c r="I1203">
        <v>8</v>
      </c>
    </row>
    <row r="1204" spans="1:9" x14ac:dyDescent="0.3">
      <c r="A1204" s="12" t="s">
        <v>8219</v>
      </c>
      <c r="B1204">
        <v>89</v>
      </c>
      <c r="H1204" t="s">
        <v>8221</v>
      </c>
      <c r="I1204">
        <v>24</v>
      </c>
    </row>
    <row r="1205" spans="1:9" x14ac:dyDescent="0.3">
      <c r="A1205" s="12" t="s">
        <v>8219</v>
      </c>
      <c r="B1205">
        <v>3355</v>
      </c>
      <c r="H1205" t="s">
        <v>8221</v>
      </c>
      <c r="I1205">
        <v>0</v>
      </c>
    </row>
    <row r="1206" spans="1:9" x14ac:dyDescent="0.3">
      <c r="A1206" s="12" t="s">
        <v>8219</v>
      </c>
      <c r="B1206">
        <v>537</v>
      </c>
      <c r="H1206" t="s">
        <v>8221</v>
      </c>
      <c r="I1206">
        <v>39</v>
      </c>
    </row>
    <row r="1207" spans="1:9" x14ac:dyDescent="0.3">
      <c r="A1207" s="12" t="s">
        <v>8219</v>
      </c>
      <c r="B1207">
        <v>125</v>
      </c>
      <c r="H1207" t="s">
        <v>8221</v>
      </c>
      <c r="I1207">
        <v>6</v>
      </c>
    </row>
    <row r="1208" spans="1:9" x14ac:dyDescent="0.3">
      <c r="A1208" s="12" t="s">
        <v>8219</v>
      </c>
      <c r="B1208">
        <v>163</v>
      </c>
      <c r="H1208" t="s">
        <v>8221</v>
      </c>
      <c r="I1208">
        <v>4</v>
      </c>
    </row>
    <row r="1209" spans="1:9" x14ac:dyDescent="0.3">
      <c r="A1209" s="12" t="s">
        <v>8219</v>
      </c>
      <c r="B1209">
        <v>283</v>
      </c>
      <c r="H1209" t="s">
        <v>8221</v>
      </c>
      <c r="I1209">
        <v>3</v>
      </c>
    </row>
    <row r="1210" spans="1:9" x14ac:dyDescent="0.3">
      <c r="A1210" s="12" t="s">
        <v>8219</v>
      </c>
      <c r="B1210">
        <v>352</v>
      </c>
      <c r="H1210" t="s">
        <v>8221</v>
      </c>
      <c r="I1210">
        <v>53</v>
      </c>
    </row>
    <row r="1211" spans="1:9" x14ac:dyDescent="0.3">
      <c r="A1211" s="12" t="s">
        <v>8219</v>
      </c>
      <c r="B1211">
        <v>94</v>
      </c>
      <c r="H1211" t="s">
        <v>8221</v>
      </c>
      <c r="I1211">
        <v>1</v>
      </c>
    </row>
    <row r="1212" spans="1:9" x14ac:dyDescent="0.3">
      <c r="A1212" s="12" t="s">
        <v>8219</v>
      </c>
      <c r="B1212">
        <v>67</v>
      </c>
      <c r="H1212" t="s">
        <v>8221</v>
      </c>
      <c r="I1212">
        <v>2</v>
      </c>
    </row>
    <row r="1213" spans="1:9" x14ac:dyDescent="0.3">
      <c r="A1213" s="12" t="s">
        <v>8219</v>
      </c>
      <c r="B1213">
        <v>221</v>
      </c>
      <c r="H1213" t="s">
        <v>8221</v>
      </c>
      <c r="I1213">
        <v>25</v>
      </c>
    </row>
    <row r="1214" spans="1:9" x14ac:dyDescent="0.3">
      <c r="A1214" s="12" t="s">
        <v>8219</v>
      </c>
      <c r="B1214">
        <v>2165</v>
      </c>
      <c r="H1214" t="s">
        <v>8221</v>
      </c>
      <c r="I1214">
        <v>6</v>
      </c>
    </row>
    <row r="1215" spans="1:9" x14ac:dyDescent="0.3">
      <c r="A1215" s="12" t="s">
        <v>8219</v>
      </c>
      <c r="B1215">
        <v>179</v>
      </c>
      <c r="H1215" t="s">
        <v>8221</v>
      </c>
      <c r="I1215">
        <v>0</v>
      </c>
    </row>
    <row r="1216" spans="1:9" x14ac:dyDescent="0.3">
      <c r="A1216" s="12" t="s">
        <v>8219</v>
      </c>
      <c r="B1216">
        <v>123</v>
      </c>
      <c r="H1216" t="s">
        <v>8221</v>
      </c>
      <c r="I1216">
        <v>12</v>
      </c>
    </row>
    <row r="1217" spans="1:9" x14ac:dyDescent="0.3">
      <c r="A1217" s="12" t="s">
        <v>8219</v>
      </c>
      <c r="B1217">
        <v>1104</v>
      </c>
      <c r="H1217" t="s">
        <v>8221</v>
      </c>
      <c r="I1217">
        <v>0</v>
      </c>
    </row>
    <row r="1218" spans="1:9" x14ac:dyDescent="0.3">
      <c r="A1218" s="12" t="s">
        <v>8219</v>
      </c>
      <c r="B1218">
        <v>403</v>
      </c>
      <c r="H1218" t="s">
        <v>8221</v>
      </c>
      <c r="I1218">
        <v>36</v>
      </c>
    </row>
    <row r="1219" spans="1:9" x14ac:dyDescent="0.3">
      <c r="A1219" s="12" t="s">
        <v>8219</v>
      </c>
      <c r="B1219">
        <v>109</v>
      </c>
      <c r="H1219" t="s">
        <v>8221</v>
      </c>
      <c r="I1219">
        <v>0</v>
      </c>
    </row>
    <row r="1220" spans="1:9" x14ac:dyDescent="0.3">
      <c r="A1220" s="12" t="s">
        <v>8219</v>
      </c>
      <c r="B1220">
        <v>372</v>
      </c>
      <c r="H1220" t="s">
        <v>8221</v>
      </c>
      <c r="I1220">
        <v>2</v>
      </c>
    </row>
    <row r="1221" spans="1:9" x14ac:dyDescent="0.3">
      <c r="A1221" s="12" t="s">
        <v>8219</v>
      </c>
      <c r="B1221">
        <v>311</v>
      </c>
      <c r="H1221" t="s">
        <v>8221</v>
      </c>
      <c r="I1221">
        <v>1</v>
      </c>
    </row>
    <row r="1222" spans="1:9" x14ac:dyDescent="0.3">
      <c r="A1222" s="12" t="s">
        <v>8219</v>
      </c>
      <c r="B1222">
        <v>61</v>
      </c>
      <c r="H1222" t="s">
        <v>8221</v>
      </c>
      <c r="I1222">
        <v>59</v>
      </c>
    </row>
    <row r="1223" spans="1:9" x14ac:dyDescent="0.3">
      <c r="A1223" s="12" t="s">
        <v>8219</v>
      </c>
      <c r="B1223">
        <v>115</v>
      </c>
      <c r="H1223" t="s">
        <v>8221</v>
      </c>
      <c r="I1223">
        <v>1</v>
      </c>
    </row>
    <row r="1224" spans="1:9" x14ac:dyDescent="0.3">
      <c r="A1224" s="12" t="s">
        <v>8219</v>
      </c>
      <c r="B1224">
        <v>111</v>
      </c>
      <c r="H1224" t="s">
        <v>8221</v>
      </c>
      <c r="I1224">
        <v>31</v>
      </c>
    </row>
    <row r="1225" spans="1:9" x14ac:dyDescent="0.3">
      <c r="A1225" s="12" t="s">
        <v>8219</v>
      </c>
      <c r="B1225">
        <v>337</v>
      </c>
      <c r="H1225" t="s">
        <v>8221</v>
      </c>
      <c r="I1225">
        <v>18</v>
      </c>
    </row>
    <row r="1226" spans="1:9" x14ac:dyDescent="0.3">
      <c r="A1226" s="12" t="s">
        <v>8219</v>
      </c>
      <c r="B1226">
        <v>9</v>
      </c>
      <c r="H1226" t="s">
        <v>8221</v>
      </c>
      <c r="I1226">
        <v>10</v>
      </c>
    </row>
    <row r="1227" spans="1:9" x14ac:dyDescent="0.3">
      <c r="A1227" s="12" t="s">
        <v>8219</v>
      </c>
      <c r="B1227">
        <v>120</v>
      </c>
      <c r="H1227" t="s">
        <v>8221</v>
      </c>
      <c r="I1227">
        <v>0</v>
      </c>
    </row>
    <row r="1228" spans="1:9" x14ac:dyDescent="0.3">
      <c r="A1228" s="12" t="s">
        <v>8219</v>
      </c>
      <c r="B1228">
        <v>102</v>
      </c>
      <c r="H1228" t="s">
        <v>8221</v>
      </c>
      <c r="I1228">
        <v>14</v>
      </c>
    </row>
    <row r="1229" spans="1:9" x14ac:dyDescent="0.3">
      <c r="A1229" s="12" t="s">
        <v>8219</v>
      </c>
      <c r="B1229">
        <v>186</v>
      </c>
      <c r="H1229" t="s">
        <v>8221</v>
      </c>
      <c r="I1229">
        <v>2</v>
      </c>
    </row>
    <row r="1230" spans="1:9" x14ac:dyDescent="0.3">
      <c r="A1230" s="12" t="s">
        <v>8219</v>
      </c>
      <c r="B1230">
        <v>15</v>
      </c>
      <c r="H1230" t="s">
        <v>8221</v>
      </c>
      <c r="I1230">
        <v>1</v>
      </c>
    </row>
    <row r="1231" spans="1:9" x14ac:dyDescent="0.3">
      <c r="A1231" s="12" t="s">
        <v>8219</v>
      </c>
      <c r="B1231">
        <v>67</v>
      </c>
      <c r="H1231" t="s">
        <v>8221</v>
      </c>
      <c r="I1231">
        <v>3</v>
      </c>
    </row>
    <row r="1232" spans="1:9" x14ac:dyDescent="0.3">
      <c r="A1232" s="12" t="s">
        <v>8219</v>
      </c>
      <c r="B1232">
        <v>130</v>
      </c>
      <c r="H1232" t="s">
        <v>8221</v>
      </c>
      <c r="I1232">
        <v>0</v>
      </c>
    </row>
    <row r="1233" spans="1:9" x14ac:dyDescent="0.3">
      <c r="A1233" s="12" t="s">
        <v>8219</v>
      </c>
      <c r="B1233">
        <v>16</v>
      </c>
      <c r="H1233" t="s">
        <v>8221</v>
      </c>
      <c r="I1233">
        <v>2</v>
      </c>
    </row>
    <row r="1234" spans="1:9" x14ac:dyDescent="0.3">
      <c r="A1234" s="12" t="s">
        <v>8219</v>
      </c>
      <c r="B1234">
        <v>67</v>
      </c>
      <c r="H1234" t="s">
        <v>8221</v>
      </c>
      <c r="I1234">
        <v>0</v>
      </c>
    </row>
    <row r="1235" spans="1:9" x14ac:dyDescent="0.3">
      <c r="A1235" s="12" t="s">
        <v>8219</v>
      </c>
      <c r="B1235">
        <v>124</v>
      </c>
      <c r="H1235" t="s">
        <v>8221</v>
      </c>
      <c r="I1235">
        <v>12</v>
      </c>
    </row>
    <row r="1236" spans="1:9" x14ac:dyDescent="0.3">
      <c r="A1236" s="12" t="s">
        <v>8219</v>
      </c>
      <c r="B1236">
        <v>80</v>
      </c>
      <c r="H1236" t="s">
        <v>8221</v>
      </c>
      <c r="I1236">
        <v>1</v>
      </c>
    </row>
    <row r="1237" spans="1:9" x14ac:dyDescent="0.3">
      <c r="A1237" s="12" t="s">
        <v>8219</v>
      </c>
      <c r="B1237">
        <v>282</v>
      </c>
      <c r="H1237" t="s">
        <v>8221</v>
      </c>
      <c r="I1237">
        <v>8</v>
      </c>
    </row>
    <row r="1238" spans="1:9" x14ac:dyDescent="0.3">
      <c r="A1238" s="12" t="s">
        <v>8219</v>
      </c>
      <c r="B1238">
        <v>68</v>
      </c>
      <c r="H1238" t="s">
        <v>8221</v>
      </c>
      <c r="I1238">
        <v>2</v>
      </c>
    </row>
    <row r="1239" spans="1:9" x14ac:dyDescent="0.3">
      <c r="A1239" s="12" t="s">
        <v>8219</v>
      </c>
      <c r="B1239">
        <v>86</v>
      </c>
      <c r="H1239" t="s">
        <v>8221</v>
      </c>
      <c r="I1239">
        <v>31</v>
      </c>
    </row>
    <row r="1240" spans="1:9" x14ac:dyDescent="0.3">
      <c r="A1240" s="12" t="s">
        <v>8219</v>
      </c>
      <c r="B1240">
        <v>115</v>
      </c>
      <c r="H1240" t="s">
        <v>8221</v>
      </c>
      <c r="I1240">
        <v>5</v>
      </c>
    </row>
    <row r="1241" spans="1:9" x14ac:dyDescent="0.3">
      <c r="A1241" s="12" t="s">
        <v>8219</v>
      </c>
      <c r="B1241">
        <v>75</v>
      </c>
      <c r="H1241" t="s">
        <v>8221</v>
      </c>
      <c r="I1241">
        <v>1</v>
      </c>
    </row>
    <row r="1242" spans="1:9" x14ac:dyDescent="0.3">
      <c r="A1242" s="12" t="s">
        <v>8219</v>
      </c>
      <c r="B1242">
        <v>43</v>
      </c>
      <c r="H1242" t="s">
        <v>8221</v>
      </c>
      <c r="I1242">
        <v>12</v>
      </c>
    </row>
    <row r="1243" spans="1:9" x14ac:dyDescent="0.3">
      <c r="A1243" s="12" t="s">
        <v>8219</v>
      </c>
      <c r="B1243">
        <v>48</v>
      </c>
      <c r="H1243" t="s">
        <v>8221</v>
      </c>
      <c r="I1243">
        <v>4</v>
      </c>
    </row>
    <row r="1244" spans="1:9" x14ac:dyDescent="0.3">
      <c r="A1244" s="12" t="s">
        <v>8219</v>
      </c>
      <c r="B1244">
        <v>52</v>
      </c>
      <c r="H1244" t="s">
        <v>8221</v>
      </c>
      <c r="I1244">
        <v>0</v>
      </c>
    </row>
    <row r="1245" spans="1:9" x14ac:dyDescent="0.3">
      <c r="A1245" s="12" t="s">
        <v>8219</v>
      </c>
      <c r="B1245">
        <v>43</v>
      </c>
      <c r="H1245" t="s">
        <v>8221</v>
      </c>
      <c r="I1245">
        <v>7</v>
      </c>
    </row>
    <row r="1246" spans="1:9" x14ac:dyDescent="0.3">
      <c r="A1246" s="12" t="s">
        <v>8219</v>
      </c>
      <c r="B1246">
        <v>58</v>
      </c>
      <c r="H1246" t="s">
        <v>8221</v>
      </c>
      <c r="I1246">
        <v>2</v>
      </c>
    </row>
    <row r="1247" spans="1:9" x14ac:dyDescent="0.3">
      <c r="A1247" s="12" t="s">
        <v>8219</v>
      </c>
      <c r="B1247">
        <v>47</v>
      </c>
      <c r="H1247" t="s">
        <v>8221</v>
      </c>
      <c r="I1247">
        <v>1</v>
      </c>
    </row>
    <row r="1248" spans="1:9" x14ac:dyDescent="0.3">
      <c r="A1248" s="12" t="s">
        <v>8219</v>
      </c>
      <c r="B1248">
        <v>36</v>
      </c>
      <c r="H1248" t="s">
        <v>8221</v>
      </c>
      <c r="I1248">
        <v>4</v>
      </c>
    </row>
    <row r="1249" spans="1:9" x14ac:dyDescent="0.3">
      <c r="A1249" s="12" t="s">
        <v>8219</v>
      </c>
      <c r="B1249">
        <v>17</v>
      </c>
      <c r="H1249" t="s">
        <v>8221</v>
      </c>
      <c r="I1249">
        <v>6</v>
      </c>
    </row>
    <row r="1250" spans="1:9" x14ac:dyDescent="0.3">
      <c r="A1250" s="12" t="s">
        <v>8219</v>
      </c>
      <c r="B1250">
        <v>104</v>
      </c>
      <c r="H1250" t="s">
        <v>8221</v>
      </c>
      <c r="I1250">
        <v>8</v>
      </c>
    </row>
    <row r="1251" spans="1:9" x14ac:dyDescent="0.3">
      <c r="A1251" s="12" t="s">
        <v>8219</v>
      </c>
      <c r="B1251">
        <v>47</v>
      </c>
      <c r="H1251" t="s">
        <v>8221</v>
      </c>
      <c r="I1251">
        <v>14</v>
      </c>
    </row>
    <row r="1252" spans="1:9" x14ac:dyDescent="0.3">
      <c r="A1252" s="12" t="s">
        <v>8219</v>
      </c>
      <c r="B1252">
        <v>38</v>
      </c>
      <c r="H1252" t="s">
        <v>8221</v>
      </c>
      <c r="I1252">
        <v>0</v>
      </c>
    </row>
    <row r="1253" spans="1:9" x14ac:dyDescent="0.3">
      <c r="A1253" s="12" t="s">
        <v>8219</v>
      </c>
      <c r="B1253">
        <v>81</v>
      </c>
      <c r="H1253" t="s">
        <v>8221</v>
      </c>
      <c r="I1253">
        <v>4</v>
      </c>
    </row>
    <row r="1254" spans="1:9" x14ac:dyDescent="0.3">
      <c r="A1254" s="12" t="s">
        <v>8219</v>
      </c>
      <c r="B1254">
        <v>55</v>
      </c>
      <c r="H1254" t="s">
        <v>8221</v>
      </c>
      <c r="I1254">
        <v>0</v>
      </c>
    </row>
    <row r="1255" spans="1:9" x14ac:dyDescent="0.3">
      <c r="A1255" s="12" t="s">
        <v>8219</v>
      </c>
      <c r="B1255">
        <v>41</v>
      </c>
      <c r="H1255" t="s">
        <v>8221</v>
      </c>
      <c r="I1255">
        <v>0</v>
      </c>
    </row>
    <row r="1256" spans="1:9" x14ac:dyDescent="0.3">
      <c r="A1256" s="12" t="s">
        <v>8219</v>
      </c>
      <c r="B1256">
        <v>79</v>
      </c>
      <c r="H1256" t="s">
        <v>8221</v>
      </c>
      <c r="I1256">
        <v>1</v>
      </c>
    </row>
    <row r="1257" spans="1:9" x14ac:dyDescent="0.3">
      <c r="A1257" s="12" t="s">
        <v>8219</v>
      </c>
      <c r="B1257">
        <v>16</v>
      </c>
      <c r="H1257" t="s">
        <v>8221</v>
      </c>
      <c r="I1257">
        <v>1</v>
      </c>
    </row>
    <row r="1258" spans="1:9" x14ac:dyDescent="0.3">
      <c r="A1258" s="12" t="s">
        <v>8219</v>
      </c>
      <c r="B1258">
        <v>8</v>
      </c>
      <c r="H1258" t="s">
        <v>8221</v>
      </c>
      <c r="I1258">
        <v>1</v>
      </c>
    </row>
    <row r="1259" spans="1:9" x14ac:dyDescent="0.3">
      <c r="A1259" s="12" t="s">
        <v>8219</v>
      </c>
      <c r="B1259">
        <v>95</v>
      </c>
      <c r="H1259" t="s">
        <v>8221</v>
      </c>
      <c r="I1259">
        <v>1</v>
      </c>
    </row>
    <row r="1260" spans="1:9" x14ac:dyDescent="0.3">
      <c r="A1260" s="12" t="s">
        <v>8219</v>
      </c>
      <c r="B1260">
        <v>25</v>
      </c>
      <c r="H1260" t="s">
        <v>8221</v>
      </c>
      <c r="I1260">
        <v>4</v>
      </c>
    </row>
    <row r="1261" spans="1:9" x14ac:dyDescent="0.3">
      <c r="A1261" s="12" t="s">
        <v>8219</v>
      </c>
      <c r="B1261">
        <v>19</v>
      </c>
      <c r="H1261" t="s">
        <v>8221</v>
      </c>
      <c r="I1261">
        <v>0</v>
      </c>
    </row>
    <row r="1262" spans="1:9" x14ac:dyDescent="0.3">
      <c r="A1262" s="12" t="s">
        <v>8219</v>
      </c>
      <c r="B1262">
        <v>90</v>
      </c>
      <c r="H1262" t="s">
        <v>8221</v>
      </c>
      <c r="I1262">
        <v>0</v>
      </c>
    </row>
    <row r="1263" spans="1:9" x14ac:dyDescent="0.3">
      <c r="A1263" s="12" t="s">
        <v>8219</v>
      </c>
      <c r="B1263">
        <v>41</v>
      </c>
      <c r="H1263" t="s">
        <v>8221</v>
      </c>
      <c r="I1263">
        <v>2</v>
      </c>
    </row>
    <row r="1264" spans="1:9" x14ac:dyDescent="0.3">
      <c r="A1264" s="12" t="s">
        <v>8219</v>
      </c>
      <c r="B1264">
        <v>30</v>
      </c>
      <c r="H1264" t="s">
        <v>8221</v>
      </c>
      <c r="I1264">
        <v>24</v>
      </c>
    </row>
    <row r="1265" spans="1:9" x14ac:dyDescent="0.3">
      <c r="A1265" s="12" t="s">
        <v>8219</v>
      </c>
      <c r="B1265">
        <v>38</v>
      </c>
      <c r="H1265" t="s">
        <v>8221</v>
      </c>
      <c r="I1265">
        <v>1</v>
      </c>
    </row>
    <row r="1266" spans="1:9" x14ac:dyDescent="0.3">
      <c r="A1266" s="12" t="s">
        <v>8219</v>
      </c>
      <c r="B1266">
        <v>65</v>
      </c>
      <c r="H1266" t="s">
        <v>8221</v>
      </c>
      <c r="I1266">
        <v>2</v>
      </c>
    </row>
    <row r="1267" spans="1:9" x14ac:dyDescent="0.3">
      <c r="A1267" s="12" t="s">
        <v>8219</v>
      </c>
      <c r="B1267">
        <v>75</v>
      </c>
      <c r="H1267" t="s">
        <v>8221</v>
      </c>
      <c r="I1267">
        <v>1</v>
      </c>
    </row>
    <row r="1268" spans="1:9" x14ac:dyDescent="0.3">
      <c r="A1268" s="12" t="s">
        <v>8219</v>
      </c>
      <c r="B1268">
        <v>16</v>
      </c>
      <c r="H1268" t="s">
        <v>8221</v>
      </c>
      <c r="I1268">
        <v>37</v>
      </c>
    </row>
    <row r="1269" spans="1:9" x14ac:dyDescent="0.3">
      <c r="A1269" s="12" t="s">
        <v>8219</v>
      </c>
      <c r="B1269">
        <v>10</v>
      </c>
      <c r="H1269" t="s">
        <v>8221</v>
      </c>
      <c r="I1269">
        <v>5</v>
      </c>
    </row>
    <row r="1270" spans="1:9" x14ac:dyDescent="0.3">
      <c r="A1270" s="12" t="s">
        <v>8219</v>
      </c>
      <c r="B1270">
        <v>27</v>
      </c>
      <c r="H1270" t="s">
        <v>8221</v>
      </c>
      <c r="I1270">
        <v>4</v>
      </c>
    </row>
    <row r="1271" spans="1:9" x14ac:dyDescent="0.3">
      <c r="A1271" s="12" t="s">
        <v>8219</v>
      </c>
      <c r="B1271">
        <v>259</v>
      </c>
      <c r="H1271" t="s">
        <v>8221</v>
      </c>
      <c r="I1271">
        <v>16</v>
      </c>
    </row>
    <row r="1272" spans="1:9" x14ac:dyDescent="0.3">
      <c r="A1272" s="12" t="s">
        <v>8219</v>
      </c>
      <c r="B1272">
        <v>39</v>
      </c>
      <c r="H1272" t="s">
        <v>8221</v>
      </c>
      <c r="I1272">
        <v>9</v>
      </c>
    </row>
    <row r="1273" spans="1:9" x14ac:dyDescent="0.3">
      <c r="A1273" s="12" t="s">
        <v>8219</v>
      </c>
      <c r="B1273">
        <v>42</v>
      </c>
      <c r="H1273" t="s">
        <v>8221</v>
      </c>
      <c r="I1273">
        <v>0</v>
      </c>
    </row>
    <row r="1274" spans="1:9" x14ac:dyDescent="0.3">
      <c r="A1274" s="12" t="s">
        <v>8219</v>
      </c>
      <c r="B1274">
        <v>10</v>
      </c>
      <c r="H1274" t="s">
        <v>8221</v>
      </c>
      <c r="I1274">
        <v>40</v>
      </c>
    </row>
    <row r="1275" spans="1:9" x14ac:dyDescent="0.3">
      <c r="A1275" s="12" t="s">
        <v>8219</v>
      </c>
      <c r="B1275">
        <v>56</v>
      </c>
      <c r="H1275" t="s">
        <v>8221</v>
      </c>
      <c r="I1275">
        <v>0</v>
      </c>
    </row>
    <row r="1276" spans="1:9" x14ac:dyDescent="0.3">
      <c r="A1276" s="12" t="s">
        <v>8219</v>
      </c>
      <c r="B1276">
        <v>20</v>
      </c>
      <c r="H1276" t="s">
        <v>8221</v>
      </c>
      <c r="I1276">
        <v>2</v>
      </c>
    </row>
    <row r="1277" spans="1:9" x14ac:dyDescent="0.3">
      <c r="A1277" s="12" t="s">
        <v>8219</v>
      </c>
      <c r="B1277">
        <v>170</v>
      </c>
      <c r="H1277" t="s">
        <v>8221</v>
      </c>
      <c r="I1277">
        <v>1</v>
      </c>
    </row>
    <row r="1278" spans="1:9" x14ac:dyDescent="0.3">
      <c r="A1278" s="12" t="s">
        <v>8219</v>
      </c>
      <c r="B1278">
        <v>29</v>
      </c>
      <c r="H1278" t="s">
        <v>8221</v>
      </c>
      <c r="I1278">
        <v>9</v>
      </c>
    </row>
    <row r="1279" spans="1:9" x14ac:dyDescent="0.3">
      <c r="A1279" s="12" t="s">
        <v>8219</v>
      </c>
      <c r="B1279">
        <v>132</v>
      </c>
      <c r="H1279" t="s">
        <v>8221</v>
      </c>
      <c r="I1279">
        <v>34</v>
      </c>
    </row>
    <row r="1280" spans="1:9" x14ac:dyDescent="0.3">
      <c r="A1280" s="12" t="s">
        <v>8219</v>
      </c>
      <c r="B1280">
        <v>27</v>
      </c>
      <c r="H1280" t="s">
        <v>8221</v>
      </c>
      <c r="I1280">
        <v>23</v>
      </c>
    </row>
    <row r="1281" spans="1:9" x14ac:dyDescent="0.3">
      <c r="A1281" s="12" t="s">
        <v>8219</v>
      </c>
      <c r="B1281">
        <v>26</v>
      </c>
      <c r="H1281" t="s">
        <v>8221</v>
      </c>
      <c r="I1281">
        <v>19</v>
      </c>
    </row>
    <row r="1282" spans="1:9" x14ac:dyDescent="0.3">
      <c r="A1282" s="12" t="s">
        <v>8219</v>
      </c>
      <c r="B1282">
        <v>43</v>
      </c>
      <c r="H1282" t="s">
        <v>8221</v>
      </c>
      <c r="I1282">
        <v>50</v>
      </c>
    </row>
    <row r="1283" spans="1:9" x14ac:dyDescent="0.3">
      <c r="A1283" s="12" t="s">
        <v>8219</v>
      </c>
      <c r="B1283">
        <v>80</v>
      </c>
      <c r="H1283" t="s">
        <v>8221</v>
      </c>
      <c r="I1283">
        <v>12</v>
      </c>
    </row>
    <row r="1284" spans="1:9" x14ac:dyDescent="0.3">
      <c r="A1284" s="12" t="s">
        <v>8219</v>
      </c>
      <c r="B1284">
        <v>33</v>
      </c>
      <c r="H1284" t="s">
        <v>8221</v>
      </c>
      <c r="I1284">
        <v>8</v>
      </c>
    </row>
    <row r="1285" spans="1:9" x14ac:dyDescent="0.3">
      <c r="A1285" s="12" t="s">
        <v>8219</v>
      </c>
      <c r="B1285">
        <v>71</v>
      </c>
      <c r="H1285" t="s">
        <v>8221</v>
      </c>
      <c r="I1285">
        <v>9</v>
      </c>
    </row>
    <row r="1286" spans="1:9" x14ac:dyDescent="0.3">
      <c r="A1286" s="12" t="s">
        <v>8219</v>
      </c>
      <c r="B1286">
        <v>81</v>
      </c>
      <c r="H1286" t="s">
        <v>8221</v>
      </c>
      <c r="I1286">
        <v>43</v>
      </c>
    </row>
    <row r="1287" spans="1:9" x14ac:dyDescent="0.3">
      <c r="A1287" s="12" t="s">
        <v>8219</v>
      </c>
      <c r="B1287">
        <v>76</v>
      </c>
      <c r="H1287" t="s">
        <v>8221</v>
      </c>
      <c r="I1287">
        <v>28</v>
      </c>
    </row>
    <row r="1288" spans="1:9" x14ac:dyDescent="0.3">
      <c r="A1288" s="12" t="s">
        <v>8219</v>
      </c>
      <c r="B1288">
        <v>48</v>
      </c>
      <c r="H1288" t="s">
        <v>8221</v>
      </c>
      <c r="I1288">
        <v>4</v>
      </c>
    </row>
    <row r="1289" spans="1:9" x14ac:dyDescent="0.3">
      <c r="A1289" s="12" t="s">
        <v>8219</v>
      </c>
      <c r="B1289">
        <v>61</v>
      </c>
      <c r="H1289" t="s">
        <v>8221</v>
      </c>
      <c r="I1289">
        <v>24</v>
      </c>
    </row>
    <row r="1290" spans="1:9" x14ac:dyDescent="0.3">
      <c r="A1290" s="12" t="s">
        <v>8219</v>
      </c>
      <c r="B1290">
        <v>60</v>
      </c>
      <c r="H1290" t="s">
        <v>8221</v>
      </c>
      <c r="I1290">
        <v>2</v>
      </c>
    </row>
    <row r="1291" spans="1:9" x14ac:dyDescent="0.3">
      <c r="A1291" s="12" t="s">
        <v>8219</v>
      </c>
      <c r="B1291">
        <v>136</v>
      </c>
      <c r="H1291" t="s">
        <v>8221</v>
      </c>
      <c r="I1291">
        <v>2</v>
      </c>
    </row>
    <row r="1292" spans="1:9" x14ac:dyDescent="0.3">
      <c r="A1292" s="12" t="s">
        <v>8219</v>
      </c>
      <c r="B1292">
        <v>14</v>
      </c>
      <c r="H1292" t="s">
        <v>8221</v>
      </c>
      <c r="I1292">
        <v>20</v>
      </c>
    </row>
    <row r="1293" spans="1:9" x14ac:dyDescent="0.3">
      <c r="A1293" s="12" t="s">
        <v>8219</v>
      </c>
      <c r="B1293">
        <v>78</v>
      </c>
      <c r="H1293" t="s">
        <v>8221</v>
      </c>
      <c r="I1293">
        <v>1</v>
      </c>
    </row>
    <row r="1294" spans="1:9" x14ac:dyDescent="0.3">
      <c r="A1294" s="12" t="s">
        <v>8219</v>
      </c>
      <c r="B1294">
        <v>4</v>
      </c>
      <c r="H1294" t="s">
        <v>8221</v>
      </c>
      <c r="I1294">
        <v>1</v>
      </c>
    </row>
    <row r="1295" spans="1:9" x14ac:dyDescent="0.3">
      <c r="A1295" s="12" t="s">
        <v>8219</v>
      </c>
      <c r="B1295">
        <v>11</v>
      </c>
      <c r="H1295" t="s">
        <v>8221</v>
      </c>
      <c r="I1295">
        <v>4</v>
      </c>
    </row>
    <row r="1296" spans="1:9" x14ac:dyDescent="0.3">
      <c r="A1296" s="12" t="s">
        <v>8219</v>
      </c>
      <c r="B1296">
        <v>185</v>
      </c>
      <c r="H1296" t="s">
        <v>8221</v>
      </c>
      <c r="I1296">
        <v>1</v>
      </c>
    </row>
    <row r="1297" spans="1:9" x14ac:dyDescent="0.3">
      <c r="A1297" s="12" t="s">
        <v>8219</v>
      </c>
      <c r="B1297">
        <v>59</v>
      </c>
      <c r="H1297" t="s">
        <v>8221</v>
      </c>
      <c r="I1297">
        <v>1</v>
      </c>
    </row>
    <row r="1298" spans="1:9" x14ac:dyDescent="0.3">
      <c r="A1298" s="12" t="s">
        <v>8219</v>
      </c>
      <c r="B1298">
        <v>27</v>
      </c>
      <c r="H1298" t="s">
        <v>8221</v>
      </c>
      <c r="I1298">
        <v>13</v>
      </c>
    </row>
    <row r="1299" spans="1:9" x14ac:dyDescent="0.3">
      <c r="A1299" s="12" t="s">
        <v>8219</v>
      </c>
      <c r="B1299">
        <v>63</v>
      </c>
      <c r="H1299" t="s">
        <v>8221</v>
      </c>
      <c r="I1299">
        <v>1</v>
      </c>
    </row>
    <row r="1300" spans="1:9" x14ac:dyDescent="0.3">
      <c r="A1300" s="12" t="s">
        <v>8219</v>
      </c>
      <c r="B1300">
        <v>13</v>
      </c>
      <c r="H1300" t="s">
        <v>8221</v>
      </c>
      <c r="I1300">
        <v>1</v>
      </c>
    </row>
    <row r="1301" spans="1:9" x14ac:dyDescent="0.3">
      <c r="A1301" s="12" t="s">
        <v>8219</v>
      </c>
      <c r="B1301">
        <v>13</v>
      </c>
      <c r="H1301" t="s">
        <v>8221</v>
      </c>
      <c r="I1301">
        <v>0</v>
      </c>
    </row>
    <row r="1302" spans="1:9" x14ac:dyDescent="0.3">
      <c r="A1302" s="12" t="s">
        <v>8219</v>
      </c>
      <c r="B1302">
        <v>57</v>
      </c>
      <c r="H1302" t="s">
        <v>8221</v>
      </c>
      <c r="I1302">
        <v>3</v>
      </c>
    </row>
    <row r="1303" spans="1:9" x14ac:dyDescent="0.3">
      <c r="A1303" s="12" t="s">
        <v>8219</v>
      </c>
      <c r="B1303">
        <v>61</v>
      </c>
      <c r="H1303" t="s">
        <v>8221</v>
      </c>
      <c r="I1303">
        <v>14</v>
      </c>
    </row>
    <row r="1304" spans="1:9" x14ac:dyDescent="0.3">
      <c r="A1304" s="12" t="s">
        <v>8219</v>
      </c>
      <c r="B1304">
        <v>65</v>
      </c>
      <c r="H1304" t="s">
        <v>8221</v>
      </c>
      <c r="I1304">
        <v>2</v>
      </c>
    </row>
    <row r="1305" spans="1:9" x14ac:dyDescent="0.3">
      <c r="A1305" s="12" t="s">
        <v>8219</v>
      </c>
      <c r="B1305">
        <v>134</v>
      </c>
      <c r="H1305" t="s">
        <v>8221</v>
      </c>
      <c r="I1305">
        <v>5</v>
      </c>
    </row>
    <row r="1306" spans="1:9" x14ac:dyDescent="0.3">
      <c r="A1306" s="12" t="s">
        <v>8219</v>
      </c>
      <c r="B1306">
        <v>37</v>
      </c>
      <c r="H1306" t="s">
        <v>8221</v>
      </c>
      <c r="I1306">
        <v>14</v>
      </c>
    </row>
    <row r="1307" spans="1:9" x14ac:dyDescent="0.3">
      <c r="A1307" s="12" t="s">
        <v>8219</v>
      </c>
      <c r="B1307">
        <v>37</v>
      </c>
      <c r="H1307" t="s">
        <v>8221</v>
      </c>
      <c r="I1307">
        <v>9</v>
      </c>
    </row>
    <row r="1308" spans="1:9" x14ac:dyDescent="0.3">
      <c r="A1308" s="12" t="s">
        <v>8219</v>
      </c>
      <c r="B1308">
        <v>150</v>
      </c>
      <c r="H1308" t="s">
        <v>8221</v>
      </c>
      <c r="I1308">
        <v>8</v>
      </c>
    </row>
    <row r="1309" spans="1:9" x14ac:dyDescent="0.3">
      <c r="A1309" s="12" t="s">
        <v>8219</v>
      </c>
      <c r="B1309">
        <v>56</v>
      </c>
      <c r="H1309" t="s">
        <v>8221</v>
      </c>
      <c r="I1309">
        <v>7</v>
      </c>
    </row>
    <row r="1310" spans="1:9" x14ac:dyDescent="0.3">
      <c r="A1310" s="12" t="s">
        <v>8219</v>
      </c>
      <c r="B1310">
        <v>18</v>
      </c>
      <c r="H1310" t="s">
        <v>8221</v>
      </c>
      <c r="I1310">
        <v>0</v>
      </c>
    </row>
    <row r="1311" spans="1:9" x14ac:dyDescent="0.3">
      <c r="A1311" s="12" t="s">
        <v>8219</v>
      </c>
      <c r="B1311">
        <v>60</v>
      </c>
      <c r="H1311" t="s">
        <v>8221</v>
      </c>
      <c r="I1311">
        <v>84</v>
      </c>
    </row>
    <row r="1312" spans="1:9" x14ac:dyDescent="0.3">
      <c r="A1312" s="12" t="s">
        <v>8219</v>
      </c>
      <c r="B1312">
        <v>67</v>
      </c>
      <c r="H1312" t="s">
        <v>8221</v>
      </c>
      <c r="I1312">
        <v>11</v>
      </c>
    </row>
    <row r="1313" spans="1:9" x14ac:dyDescent="0.3">
      <c r="A1313" s="12" t="s">
        <v>8219</v>
      </c>
      <c r="B1313">
        <v>35</v>
      </c>
      <c r="H1313" t="s">
        <v>8221</v>
      </c>
      <c r="I1313">
        <v>1</v>
      </c>
    </row>
    <row r="1314" spans="1:9" x14ac:dyDescent="0.3">
      <c r="A1314" s="12" t="s">
        <v>8219</v>
      </c>
      <c r="B1314">
        <v>34</v>
      </c>
      <c r="H1314" t="s">
        <v>8221</v>
      </c>
      <c r="I1314">
        <v>4</v>
      </c>
    </row>
    <row r="1315" spans="1:9" x14ac:dyDescent="0.3">
      <c r="A1315" s="12" t="s">
        <v>8219</v>
      </c>
      <c r="B1315">
        <v>36</v>
      </c>
      <c r="H1315" t="s">
        <v>8221</v>
      </c>
      <c r="I1315">
        <v>10</v>
      </c>
    </row>
    <row r="1316" spans="1:9" x14ac:dyDescent="0.3">
      <c r="A1316" s="12" t="s">
        <v>8219</v>
      </c>
      <c r="B1316">
        <v>18</v>
      </c>
      <c r="H1316" t="s">
        <v>8221</v>
      </c>
      <c r="I1316">
        <v>16</v>
      </c>
    </row>
    <row r="1317" spans="1:9" x14ac:dyDescent="0.3">
      <c r="A1317" s="12" t="s">
        <v>8219</v>
      </c>
      <c r="B1317">
        <v>25</v>
      </c>
      <c r="H1317" t="s">
        <v>8221</v>
      </c>
      <c r="I1317">
        <v>2</v>
      </c>
    </row>
    <row r="1318" spans="1:9" x14ac:dyDescent="0.3">
      <c r="A1318" s="12" t="s">
        <v>8219</v>
      </c>
      <c r="B1318">
        <v>21</v>
      </c>
      <c r="H1318" t="s">
        <v>8221</v>
      </c>
      <c r="I1318">
        <v>5</v>
      </c>
    </row>
    <row r="1319" spans="1:9" x14ac:dyDescent="0.3">
      <c r="A1319" s="12" t="s">
        <v>8219</v>
      </c>
      <c r="B1319">
        <v>151</v>
      </c>
      <c r="H1319" t="s">
        <v>8221</v>
      </c>
      <c r="I1319">
        <v>1</v>
      </c>
    </row>
    <row r="1320" spans="1:9" x14ac:dyDescent="0.3">
      <c r="A1320" s="12" t="s">
        <v>8219</v>
      </c>
      <c r="B1320">
        <v>489</v>
      </c>
      <c r="H1320" t="s">
        <v>8221</v>
      </c>
      <c r="I1320">
        <v>31</v>
      </c>
    </row>
    <row r="1321" spans="1:9" x14ac:dyDescent="0.3">
      <c r="A1321" s="12" t="s">
        <v>8219</v>
      </c>
      <c r="B1321">
        <v>50</v>
      </c>
      <c r="H1321" t="s">
        <v>8221</v>
      </c>
      <c r="I1321">
        <v>0</v>
      </c>
    </row>
    <row r="1322" spans="1:9" x14ac:dyDescent="0.3">
      <c r="A1322" s="12" t="s">
        <v>8219</v>
      </c>
      <c r="B1322">
        <v>321</v>
      </c>
      <c r="H1322" t="s">
        <v>8221</v>
      </c>
      <c r="I1322">
        <v>2</v>
      </c>
    </row>
    <row r="1323" spans="1:9" x14ac:dyDescent="0.3">
      <c r="A1323" s="12" t="s">
        <v>8219</v>
      </c>
      <c r="B1323">
        <v>1762</v>
      </c>
      <c r="H1323" t="s">
        <v>8221</v>
      </c>
      <c r="I1323">
        <v>7</v>
      </c>
    </row>
    <row r="1324" spans="1:9" x14ac:dyDescent="0.3">
      <c r="A1324" s="12" t="s">
        <v>8219</v>
      </c>
      <c r="B1324">
        <v>385</v>
      </c>
      <c r="H1324" t="s">
        <v>8221</v>
      </c>
      <c r="I1324">
        <v>16</v>
      </c>
    </row>
    <row r="1325" spans="1:9" x14ac:dyDescent="0.3">
      <c r="A1325" s="12" t="s">
        <v>8219</v>
      </c>
      <c r="B1325">
        <v>398</v>
      </c>
      <c r="H1325" t="s">
        <v>8221</v>
      </c>
      <c r="I1325">
        <v>4</v>
      </c>
    </row>
    <row r="1326" spans="1:9" x14ac:dyDescent="0.3">
      <c r="A1326" s="12" t="s">
        <v>8219</v>
      </c>
      <c r="B1326">
        <v>304</v>
      </c>
      <c r="H1326" t="s">
        <v>8221</v>
      </c>
      <c r="I1326">
        <v>4</v>
      </c>
    </row>
    <row r="1327" spans="1:9" x14ac:dyDescent="0.3">
      <c r="A1327" s="12" t="s">
        <v>8219</v>
      </c>
      <c r="B1327">
        <v>676</v>
      </c>
      <c r="H1327" t="s">
        <v>8221</v>
      </c>
      <c r="I1327">
        <v>4</v>
      </c>
    </row>
    <row r="1328" spans="1:9" x14ac:dyDescent="0.3">
      <c r="A1328" s="12" t="s">
        <v>8219</v>
      </c>
      <c r="B1328">
        <v>577</v>
      </c>
      <c r="H1328" t="s">
        <v>8221</v>
      </c>
      <c r="I1328">
        <v>3</v>
      </c>
    </row>
    <row r="1329" spans="1:9" x14ac:dyDescent="0.3">
      <c r="A1329" s="12" t="s">
        <v>8219</v>
      </c>
      <c r="B1329">
        <v>3663</v>
      </c>
      <c r="H1329" t="s">
        <v>8221</v>
      </c>
      <c r="I1329">
        <v>36</v>
      </c>
    </row>
    <row r="1330" spans="1:9" x14ac:dyDescent="0.3">
      <c r="A1330" s="12" t="s">
        <v>8219</v>
      </c>
      <c r="B1330">
        <v>294</v>
      </c>
      <c r="H1330" t="s">
        <v>8221</v>
      </c>
      <c r="I1330">
        <v>1</v>
      </c>
    </row>
    <row r="1331" spans="1:9" x14ac:dyDescent="0.3">
      <c r="A1331" s="12" t="s">
        <v>8219</v>
      </c>
      <c r="B1331">
        <v>28</v>
      </c>
      <c r="H1331" t="s">
        <v>8221</v>
      </c>
      <c r="I1331">
        <v>7</v>
      </c>
    </row>
    <row r="1332" spans="1:9" x14ac:dyDescent="0.3">
      <c r="A1332" s="12" t="s">
        <v>8219</v>
      </c>
      <c r="B1332">
        <v>100</v>
      </c>
      <c r="H1332" t="s">
        <v>8221</v>
      </c>
      <c r="I1332">
        <v>27</v>
      </c>
    </row>
    <row r="1333" spans="1:9" x14ac:dyDescent="0.3">
      <c r="A1333" s="12" t="s">
        <v>8219</v>
      </c>
      <c r="B1333">
        <v>72</v>
      </c>
      <c r="H1333" t="s">
        <v>8221</v>
      </c>
      <c r="I1333">
        <v>1</v>
      </c>
    </row>
    <row r="1334" spans="1:9" x14ac:dyDescent="0.3">
      <c r="A1334" s="12" t="s">
        <v>8219</v>
      </c>
      <c r="B1334">
        <v>238</v>
      </c>
      <c r="H1334" t="s">
        <v>8221</v>
      </c>
      <c r="I1334">
        <v>0</v>
      </c>
    </row>
    <row r="1335" spans="1:9" x14ac:dyDescent="0.3">
      <c r="A1335" s="12" t="s">
        <v>8219</v>
      </c>
      <c r="B1335">
        <v>159</v>
      </c>
      <c r="H1335" t="s">
        <v>8221</v>
      </c>
      <c r="I1335">
        <v>1</v>
      </c>
    </row>
    <row r="1336" spans="1:9" x14ac:dyDescent="0.3">
      <c r="A1336" s="12" t="s">
        <v>8219</v>
      </c>
      <c r="B1336">
        <v>77</v>
      </c>
      <c r="H1336" t="s">
        <v>8221</v>
      </c>
      <c r="I1336">
        <v>3</v>
      </c>
    </row>
    <row r="1337" spans="1:9" x14ac:dyDescent="0.3">
      <c r="A1337" s="12" t="s">
        <v>8219</v>
      </c>
      <c r="B1337">
        <v>53</v>
      </c>
      <c r="H1337" t="s">
        <v>8221</v>
      </c>
      <c r="I1337">
        <v>3</v>
      </c>
    </row>
    <row r="1338" spans="1:9" x14ac:dyDescent="0.3">
      <c r="A1338" s="12" t="s">
        <v>8219</v>
      </c>
      <c r="B1338">
        <v>1251</v>
      </c>
      <c r="H1338" t="s">
        <v>8221</v>
      </c>
      <c r="I1338">
        <v>3</v>
      </c>
    </row>
    <row r="1339" spans="1:9" x14ac:dyDescent="0.3">
      <c r="A1339" s="12" t="s">
        <v>8219</v>
      </c>
      <c r="B1339">
        <v>465</v>
      </c>
      <c r="H1339" t="s">
        <v>8221</v>
      </c>
      <c r="I1339">
        <v>0</v>
      </c>
    </row>
    <row r="1340" spans="1:9" x14ac:dyDescent="0.3">
      <c r="A1340" s="12" t="s">
        <v>8219</v>
      </c>
      <c r="B1340">
        <v>74</v>
      </c>
      <c r="H1340" t="s">
        <v>8221</v>
      </c>
      <c r="I1340">
        <v>6</v>
      </c>
    </row>
    <row r="1341" spans="1:9" x14ac:dyDescent="0.3">
      <c r="A1341" s="12" t="s">
        <v>8219</v>
      </c>
      <c r="B1341">
        <v>62</v>
      </c>
      <c r="H1341" t="s">
        <v>8221</v>
      </c>
      <c r="I1341">
        <v>17</v>
      </c>
    </row>
    <row r="1342" spans="1:9" x14ac:dyDescent="0.3">
      <c r="A1342" s="12" t="s">
        <v>8219</v>
      </c>
      <c r="B1342">
        <v>3468</v>
      </c>
      <c r="H1342" t="s">
        <v>8221</v>
      </c>
      <c r="I1342">
        <v>40</v>
      </c>
    </row>
    <row r="1343" spans="1:9" x14ac:dyDescent="0.3">
      <c r="A1343" s="12" t="s">
        <v>8219</v>
      </c>
      <c r="B1343">
        <v>52</v>
      </c>
      <c r="H1343" t="s">
        <v>8221</v>
      </c>
      <c r="I1343">
        <v>3</v>
      </c>
    </row>
    <row r="1344" spans="1:9" x14ac:dyDescent="0.3">
      <c r="A1344" s="12" t="s">
        <v>8219</v>
      </c>
      <c r="B1344">
        <v>50</v>
      </c>
      <c r="H1344" t="s">
        <v>8221</v>
      </c>
      <c r="I1344">
        <v>1</v>
      </c>
    </row>
    <row r="1345" spans="1:9" x14ac:dyDescent="0.3">
      <c r="A1345" s="12" t="s">
        <v>8219</v>
      </c>
      <c r="B1345">
        <v>45</v>
      </c>
      <c r="H1345" t="s">
        <v>8221</v>
      </c>
      <c r="I1345">
        <v>2</v>
      </c>
    </row>
    <row r="1346" spans="1:9" x14ac:dyDescent="0.3">
      <c r="A1346" s="12" t="s">
        <v>8219</v>
      </c>
      <c r="B1346">
        <v>21</v>
      </c>
      <c r="H1346" t="s">
        <v>8221</v>
      </c>
      <c r="I1346">
        <v>7</v>
      </c>
    </row>
    <row r="1347" spans="1:9" x14ac:dyDescent="0.3">
      <c r="A1347" s="12" t="s">
        <v>8219</v>
      </c>
      <c r="B1347">
        <v>100</v>
      </c>
      <c r="H1347" t="s">
        <v>8221</v>
      </c>
      <c r="I1347">
        <v>14</v>
      </c>
    </row>
    <row r="1348" spans="1:9" x14ac:dyDescent="0.3">
      <c r="A1348" s="12" t="s">
        <v>8219</v>
      </c>
      <c r="B1348">
        <v>81</v>
      </c>
      <c r="H1348" t="s">
        <v>8221</v>
      </c>
      <c r="I1348">
        <v>0</v>
      </c>
    </row>
    <row r="1349" spans="1:9" x14ac:dyDescent="0.3">
      <c r="A1349" s="12" t="s">
        <v>8219</v>
      </c>
      <c r="B1349">
        <v>286</v>
      </c>
      <c r="H1349" t="s">
        <v>8221</v>
      </c>
      <c r="I1349">
        <v>0</v>
      </c>
    </row>
    <row r="1350" spans="1:9" x14ac:dyDescent="0.3">
      <c r="A1350" s="12" t="s">
        <v>8219</v>
      </c>
      <c r="B1350">
        <v>42</v>
      </c>
      <c r="H1350" t="s">
        <v>8221</v>
      </c>
      <c r="I1350">
        <v>1</v>
      </c>
    </row>
    <row r="1351" spans="1:9" x14ac:dyDescent="0.3">
      <c r="A1351" s="12" t="s">
        <v>8219</v>
      </c>
      <c r="B1351">
        <v>199</v>
      </c>
      <c r="H1351" t="s">
        <v>8221</v>
      </c>
      <c r="I1351">
        <v>12</v>
      </c>
    </row>
    <row r="1352" spans="1:9" x14ac:dyDescent="0.3">
      <c r="A1352" s="12" t="s">
        <v>8219</v>
      </c>
      <c r="B1352">
        <v>25</v>
      </c>
      <c r="H1352" t="s">
        <v>8221</v>
      </c>
      <c r="I1352">
        <v>12</v>
      </c>
    </row>
    <row r="1353" spans="1:9" x14ac:dyDescent="0.3">
      <c r="A1353" s="12" t="s">
        <v>8219</v>
      </c>
      <c r="B1353">
        <v>84</v>
      </c>
      <c r="H1353" t="s">
        <v>8221</v>
      </c>
      <c r="I1353">
        <v>23</v>
      </c>
    </row>
    <row r="1354" spans="1:9" x14ac:dyDescent="0.3">
      <c r="A1354" s="12" t="s">
        <v>8219</v>
      </c>
      <c r="B1354">
        <v>50</v>
      </c>
      <c r="H1354" t="s">
        <v>8221</v>
      </c>
      <c r="I1354">
        <v>0</v>
      </c>
    </row>
    <row r="1355" spans="1:9" x14ac:dyDescent="0.3">
      <c r="A1355" s="12" t="s">
        <v>8219</v>
      </c>
      <c r="B1355">
        <v>26</v>
      </c>
      <c r="H1355" t="s">
        <v>8221</v>
      </c>
      <c r="I1355">
        <v>10</v>
      </c>
    </row>
    <row r="1356" spans="1:9" x14ac:dyDescent="0.3">
      <c r="A1356" s="12" t="s">
        <v>8219</v>
      </c>
      <c r="B1356">
        <v>14</v>
      </c>
      <c r="H1356" t="s">
        <v>8221</v>
      </c>
      <c r="I1356">
        <v>5</v>
      </c>
    </row>
    <row r="1357" spans="1:9" x14ac:dyDescent="0.3">
      <c r="A1357" s="12" t="s">
        <v>8219</v>
      </c>
      <c r="B1357">
        <v>49</v>
      </c>
      <c r="H1357" t="s">
        <v>8221</v>
      </c>
      <c r="I1357">
        <v>1</v>
      </c>
    </row>
    <row r="1358" spans="1:9" x14ac:dyDescent="0.3">
      <c r="A1358" s="12" t="s">
        <v>8219</v>
      </c>
      <c r="B1358">
        <v>69</v>
      </c>
      <c r="H1358" t="s">
        <v>8221</v>
      </c>
      <c r="I1358">
        <v>2</v>
      </c>
    </row>
    <row r="1359" spans="1:9" x14ac:dyDescent="0.3">
      <c r="A1359" s="12" t="s">
        <v>8219</v>
      </c>
      <c r="B1359">
        <v>60</v>
      </c>
      <c r="H1359" t="s">
        <v>8221</v>
      </c>
      <c r="I1359">
        <v>2</v>
      </c>
    </row>
    <row r="1360" spans="1:9" x14ac:dyDescent="0.3">
      <c r="A1360" s="12" t="s">
        <v>8219</v>
      </c>
      <c r="B1360">
        <v>80</v>
      </c>
      <c r="H1360" t="s">
        <v>8221</v>
      </c>
      <c r="I1360">
        <v>0</v>
      </c>
    </row>
    <row r="1361" spans="1:9" x14ac:dyDescent="0.3">
      <c r="A1361" s="12" t="s">
        <v>8219</v>
      </c>
      <c r="B1361">
        <v>56</v>
      </c>
      <c r="H1361" t="s">
        <v>8221</v>
      </c>
      <c r="I1361">
        <v>13</v>
      </c>
    </row>
    <row r="1362" spans="1:9" x14ac:dyDescent="0.3">
      <c r="A1362" s="12" t="s">
        <v>8219</v>
      </c>
      <c r="B1362">
        <v>104</v>
      </c>
      <c r="H1362" t="s">
        <v>8221</v>
      </c>
      <c r="I1362">
        <v>0</v>
      </c>
    </row>
    <row r="1363" spans="1:9" x14ac:dyDescent="0.3">
      <c r="A1363" s="12" t="s">
        <v>8219</v>
      </c>
      <c r="B1363">
        <v>46</v>
      </c>
      <c r="H1363" t="s">
        <v>8221</v>
      </c>
      <c r="I1363">
        <v>1</v>
      </c>
    </row>
    <row r="1364" spans="1:9" x14ac:dyDescent="0.3">
      <c r="A1364" s="12" t="s">
        <v>8219</v>
      </c>
      <c r="B1364">
        <v>206</v>
      </c>
      <c r="H1364" t="s">
        <v>8221</v>
      </c>
      <c r="I1364">
        <v>5</v>
      </c>
    </row>
    <row r="1365" spans="1:9" x14ac:dyDescent="0.3">
      <c r="A1365" s="12" t="s">
        <v>8219</v>
      </c>
      <c r="B1365">
        <v>18</v>
      </c>
      <c r="H1365" t="s">
        <v>8221</v>
      </c>
      <c r="I1365">
        <v>2</v>
      </c>
    </row>
    <row r="1366" spans="1:9" x14ac:dyDescent="0.3">
      <c r="A1366" s="12" t="s">
        <v>8219</v>
      </c>
      <c r="B1366">
        <v>28</v>
      </c>
      <c r="H1366" t="s">
        <v>8221</v>
      </c>
      <c r="I1366">
        <v>0</v>
      </c>
    </row>
    <row r="1367" spans="1:9" x14ac:dyDescent="0.3">
      <c r="A1367" s="12" t="s">
        <v>8219</v>
      </c>
      <c r="B1367">
        <v>11</v>
      </c>
      <c r="H1367" t="s">
        <v>8221</v>
      </c>
      <c r="I1367">
        <v>32</v>
      </c>
    </row>
    <row r="1368" spans="1:9" x14ac:dyDescent="0.3">
      <c r="A1368" s="12" t="s">
        <v>8219</v>
      </c>
      <c r="B1368">
        <v>263</v>
      </c>
      <c r="H1368" t="s">
        <v>8221</v>
      </c>
      <c r="I1368">
        <v>1</v>
      </c>
    </row>
    <row r="1369" spans="1:9" x14ac:dyDescent="0.3">
      <c r="A1369" s="12" t="s">
        <v>8219</v>
      </c>
      <c r="B1369">
        <v>394</v>
      </c>
      <c r="H1369" t="s">
        <v>8221</v>
      </c>
      <c r="I1369">
        <v>1</v>
      </c>
    </row>
    <row r="1370" spans="1:9" x14ac:dyDescent="0.3">
      <c r="A1370" s="12" t="s">
        <v>8219</v>
      </c>
      <c r="B1370">
        <v>1049</v>
      </c>
      <c r="H1370" t="s">
        <v>8221</v>
      </c>
      <c r="I1370">
        <v>1</v>
      </c>
    </row>
    <row r="1371" spans="1:9" x14ac:dyDescent="0.3">
      <c r="A1371" s="12" t="s">
        <v>8219</v>
      </c>
      <c r="B1371">
        <v>308</v>
      </c>
      <c r="H1371" t="s">
        <v>8221</v>
      </c>
      <c r="I1371">
        <v>0</v>
      </c>
    </row>
    <row r="1372" spans="1:9" x14ac:dyDescent="0.3">
      <c r="A1372" s="12" t="s">
        <v>8219</v>
      </c>
      <c r="B1372">
        <v>1088</v>
      </c>
      <c r="H1372" t="s">
        <v>8221</v>
      </c>
      <c r="I1372">
        <v>0</v>
      </c>
    </row>
    <row r="1373" spans="1:9" x14ac:dyDescent="0.3">
      <c r="A1373" s="12" t="s">
        <v>8219</v>
      </c>
      <c r="B1373">
        <v>73</v>
      </c>
      <c r="H1373" t="s">
        <v>8221</v>
      </c>
      <c r="I1373">
        <v>8</v>
      </c>
    </row>
    <row r="1374" spans="1:9" x14ac:dyDescent="0.3">
      <c r="A1374" s="12" t="s">
        <v>8219</v>
      </c>
      <c r="B1374">
        <v>143</v>
      </c>
      <c r="H1374" t="s">
        <v>8221</v>
      </c>
      <c r="I1374">
        <v>0</v>
      </c>
    </row>
    <row r="1375" spans="1:9" x14ac:dyDescent="0.3">
      <c r="A1375" s="12" t="s">
        <v>8219</v>
      </c>
      <c r="B1375">
        <v>1420</v>
      </c>
      <c r="H1375" t="s">
        <v>8221</v>
      </c>
      <c r="I1375">
        <v>1</v>
      </c>
    </row>
    <row r="1376" spans="1:9" x14ac:dyDescent="0.3">
      <c r="A1376" s="12" t="s">
        <v>8219</v>
      </c>
      <c r="B1376">
        <v>305</v>
      </c>
      <c r="H1376" t="s">
        <v>8221</v>
      </c>
      <c r="I1376">
        <v>16</v>
      </c>
    </row>
    <row r="1377" spans="1:9" x14ac:dyDescent="0.3">
      <c r="A1377" s="12" t="s">
        <v>8219</v>
      </c>
      <c r="B1377">
        <v>551</v>
      </c>
      <c r="H1377" t="s">
        <v>8221</v>
      </c>
      <c r="I1377">
        <v>12</v>
      </c>
    </row>
    <row r="1378" spans="1:9" x14ac:dyDescent="0.3">
      <c r="A1378" s="12" t="s">
        <v>8219</v>
      </c>
      <c r="B1378">
        <v>187</v>
      </c>
      <c r="H1378" t="s">
        <v>8221</v>
      </c>
      <c r="I1378">
        <v>4</v>
      </c>
    </row>
    <row r="1379" spans="1:9" x14ac:dyDescent="0.3">
      <c r="A1379" s="12" t="s">
        <v>8219</v>
      </c>
      <c r="B1379">
        <v>325</v>
      </c>
      <c r="H1379" t="s">
        <v>8221</v>
      </c>
      <c r="I1379">
        <v>2</v>
      </c>
    </row>
    <row r="1380" spans="1:9" x14ac:dyDescent="0.3">
      <c r="A1380" s="12" t="s">
        <v>8219</v>
      </c>
      <c r="B1380">
        <v>148</v>
      </c>
      <c r="H1380" t="s">
        <v>8221</v>
      </c>
      <c r="I1380">
        <v>3</v>
      </c>
    </row>
    <row r="1381" spans="1:9" x14ac:dyDescent="0.3">
      <c r="A1381" s="12" t="s">
        <v>8219</v>
      </c>
      <c r="B1381">
        <v>69</v>
      </c>
      <c r="H1381" t="s">
        <v>8221</v>
      </c>
      <c r="I1381">
        <v>0</v>
      </c>
    </row>
    <row r="1382" spans="1:9" x14ac:dyDescent="0.3">
      <c r="A1382" s="12" t="s">
        <v>8219</v>
      </c>
      <c r="B1382">
        <v>173</v>
      </c>
      <c r="H1382" t="s">
        <v>8221</v>
      </c>
      <c r="I1382">
        <v>3</v>
      </c>
    </row>
    <row r="1383" spans="1:9" x14ac:dyDescent="0.3">
      <c r="A1383" s="12" t="s">
        <v>8219</v>
      </c>
      <c r="B1383">
        <v>269</v>
      </c>
      <c r="H1383" t="s">
        <v>8221</v>
      </c>
      <c r="I1383">
        <v>4</v>
      </c>
    </row>
    <row r="1384" spans="1:9" x14ac:dyDescent="0.3">
      <c r="A1384" s="12" t="s">
        <v>8219</v>
      </c>
      <c r="B1384">
        <v>185</v>
      </c>
      <c r="H1384" t="s">
        <v>8221</v>
      </c>
      <c r="I1384">
        <v>2</v>
      </c>
    </row>
    <row r="1385" spans="1:9" x14ac:dyDescent="0.3">
      <c r="A1385" s="12" t="s">
        <v>8219</v>
      </c>
      <c r="B1385">
        <v>176</v>
      </c>
      <c r="H1385" t="s">
        <v>8221</v>
      </c>
      <c r="I1385">
        <v>10</v>
      </c>
    </row>
    <row r="1386" spans="1:9" x14ac:dyDescent="0.3">
      <c r="A1386" s="12" t="s">
        <v>8219</v>
      </c>
      <c r="B1386">
        <v>1019</v>
      </c>
      <c r="H1386" t="s">
        <v>8221</v>
      </c>
      <c r="I1386">
        <v>11</v>
      </c>
    </row>
    <row r="1387" spans="1:9" x14ac:dyDescent="0.3">
      <c r="A1387" s="12" t="s">
        <v>8219</v>
      </c>
      <c r="B1387">
        <v>113</v>
      </c>
      <c r="H1387" t="s">
        <v>8221</v>
      </c>
      <c r="I1387">
        <v>6</v>
      </c>
    </row>
    <row r="1388" spans="1:9" x14ac:dyDescent="0.3">
      <c r="A1388" s="12" t="s">
        <v>8219</v>
      </c>
      <c r="B1388">
        <v>404</v>
      </c>
      <c r="H1388" t="s">
        <v>8221</v>
      </c>
      <c r="I1388">
        <v>2</v>
      </c>
    </row>
    <row r="1389" spans="1:9" x14ac:dyDescent="0.3">
      <c r="A1389" s="12" t="s">
        <v>8219</v>
      </c>
      <c r="B1389">
        <v>707</v>
      </c>
      <c r="H1389" t="s">
        <v>8221</v>
      </c>
      <c r="I1389">
        <v>6</v>
      </c>
    </row>
    <row r="1390" spans="1:9" x14ac:dyDescent="0.3">
      <c r="A1390" s="12" t="s">
        <v>8219</v>
      </c>
      <c r="B1390">
        <v>392</v>
      </c>
      <c r="H1390" t="s">
        <v>8221</v>
      </c>
      <c r="I1390">
        <v>8</v>
      </c>
    </row>
    <row r="1391" spans="1:9" x14ac:dyDescent="0.3">
      <c r="A1391" s="12" t="s">
        <v>8219</v>
      </c>
      <c r="B1391">
        <v>23</v>
      </c>
      <c r="H1391" t="s">
        <v>8221</v>
      </c>
      <c r="I1391">
        <v>37</v>
      </c>
    </row>
    <row r="1392" spans="1:9" x14ac:dyDescent="0.3">
      <c r="A1392" s="12" t="s">
        <v>8219</v>
      </c>
      <c r="B1392">
        <v>682</v>
      </c>
      <c r="H1392" t="s">
        <v>8221</v>
      </c>
      <c r="I1392">
        <v>11</v>
      </c>
    </row>
    <row r="1393" spans="1:9" x14ac:dyDescent="0.3">
      <c r="A1393" s="12" t="s">
        <v>8219</v>
      </c>
      <c r="B1393">
        <v>37</v>
      </c>
      <c r="H1393" t="s">
        <v>8221</v>
      </c>
      <c r="I1393">
        <v>0</v>
      </c>
    </row>
    <row r="1394" spans="1:9" x14ac:dyDescent="0.3">
      <c r="A1394" s="12" t="s">
        <v>8219</v>
      </c>
      <c r="B1394">
        <v>146</v>
      </c>
      <c r="H1394" t="s">
        <v>8221</v>
      </c>
      <c r="I1394">
        <v>10</v>
      </c>
    </row>
    <row r="1395" spans="1:9" x14ac:dyDescent="0.3">
      <c r="A1395" s="12" t="s">
        <v>8219</v>
      </c>
      <c r="B1395">
        <v>119</v>
      </c>
      <c r="H1395" t="s">
        <v>8221</v>
      </c>
      <c r="I1395">
        <v>6</v>
      </c>
    </row>
    <row r="1396" spans="1:9" x14ac:dyDescent="0.3">
      <c r="A1396" s="12" t="s">
        <v>8219</v>
      </c>
      <c r="B1396">
        <v>163</v>
      </c>
      <c r="H1396" t="s">
        <v>8221</v>
      </c>
      <c r="I1396">
        <v>8</v>
      </c>
    </row>
    <row r="1397" spans="1:9" x14ac:dyDescent="0.3">
      <c r="A1397" s="12" t="s">
        <v>8219</v>
      </c>
      <c r="B1397">
        <v>339</v>
      </c>
      <c r="H1397" t="s">
        <v>8221</v>
      </c>
      <c r="I1397">
        <v>6</v>
      </c>
    </row>
    <row r="1398" spans="1:9" x14ac:dyDescent="0.3">
      <c r="A1398" s="12" t="s">
        <v>8219</v>
      </c>
      <c r="B1398">
        <v>58</v>
      </c>
      <c r="H1398" t="s">
        <v>8221</v>
      </c>
      <c r="I1398">
        <v>7</v>
      </c>
    </row>
    <row r="1399" spans="1:9" x14ac:dyDescent="0.3">
      <c r="A1399" s="12" t="s">
        <v>8219</v>
      </c>
      <c r="B1399">
        <v>456</v>
      </c>
      <c r="H1399" t="s">
        <v>8221</v>
      </c>
      <c r="I1399">
        <v>7</v>
      </c>
    </row>
    <row r="1400" spans="1:9" x14ac:dyDescent="0.3">
      <c r="A1400" s="12" t="s">
        <v>8219</v>
      </c>
      <c r="B1400">
        <v>15</v>
      </c>
      <c r="H1400" t="s">
        <v>8221</v>
      </c>
      <c r="I1400">
        <v>5</v>
      </c>
    </row>
    <row r="1401" spans="1:9" x14ac:dyDescent="0.3">
      <c r="A1401" s="12" t="s">
        <v>8219</v>
      </c>
      <c r="B1401">
        <v>191</v>
      </c>
      <c r="H1401" t="s">
        <v>8221</v>
      </c>
      <c r="I1401">
        <v>46</v>
      </c>
    </row>
    <row r="1402" spans="1:9" x14ac:dyDescent="0.3">
      <c r="A1402" s="12" t="s">
        <v>8219</v>
      </c>
      <c r="B1402">
        <v>17</v>
      </c>
      <c r="H1402" t="s">
        <v>8221</v>
      </c>
      <c r="I1402">
        <v>10</v>
      </c>
    </row>
    <row r="1403" spans="1:9" x14ac:dyDescent="0.3">
      <c r="A1403" s="12" t="s">
        <v>8219</v>
      </c>
      <c r="B1403">
        <v>28</v>
      </c>
      <c r="H1403" t="s">
        <v>8221</v>
      </c>
      <c r="I1403">
        <v>19</v>
      </c>
    </row>
    <row r="1404" spans="1:9" x14ac:dyDescent="0.3">
      <c r="A1404" s="12" t="s">
        <v>8219</v>
      </c>
      <c r="B1404">
        <v>18</v>
      </c>
      <c r="H1404" t="s">
        <v>8221</v>
      </c>
      <c r="I1404">
        <v>13</v>
      </c>
    </row>
    <row r="1405" spans="1:9" x14ac:dyDescent="0.3">
      <c r="A1405" s="12" t="s">
        <v>8219</v>
      </c>
      <c r="B1405">
        <v>61</v>
      </c>
      <c r="H1405" t="s">
        <v>8221</v>
      </c>
      <c r="I1405">
        <v>13</v>
      </c>
    </row>
    <row r="1406" spans="1:9" x14ac:dyDescent="0.3">
      <c r="A1406" s="12" t="s">
        <v>8219</v>
      </c>
      <c r="B1406">
        <v>108</v>
      </c>
      <c r="H1406" t="s">
        <v>8221</v>
      </c>
      <c r="I1406">
        <v>4</v>
      </c>
    </row>
    <row r="1407" spans="1:9" x14ac:dyDescent="0.3">
      <c r="A1407" s="12" t="s">
        <v>8219</v>
      </c>
      <c r="B1407">
        <v>142</v>
      </c>
      <c r="H1407" t="s">
        <v>8221</v>
      </c>
      <c r="I1407">
        <v>0</v>
      </c>
    </row>
    <row r="1408" spans="1:9" x14ac:dyDescent="0.3">
      <c r="A1408" s="12" t="s">
        <v>8219</v>
      </c>
      <c r="B1408">
        <v>74</v>
      </c>
      <c r="H1408" t="s">
        <v>8221</v>
      </c>
      <c r="I1408">
        <v>3</v>
      </c>
    </row>
    <row r="1409" spans="1:9" x14ac:dyDescent="0.3">
      <c r="A1409" s="12" t="s">
        <v>8219</v>
      </c>
      <c r="B1409">
        <v>38</v>
      </c>
      <c r="H1409" t="s">
        <v>8221</v>
      </c>
      <c r="I1409">
        <v>1</v>
      </c>
    </row>
    <row r="1410" spans="1:9" x14ac:dyDescent="0.3">
      <c r="A1410" s="12" t="s">
        <v>8219</v>
      </c>
      <c r="B1410">
        <v>20</v>
      </c>
      <c r="H1410" t="s">
        <v>8221</v>
      </c>
      <c r="I1410">
        <v>9</v>
      </c>
    </row>
    <row r="1411" spans="1:9" x14ac:dyDescent="0.3">
      <c r="A1411" s="12" t="s">
        <v>8219</v>
      </c>
      <c r="B1411">
        <v>24</v>
      </c>
      <c r="H1411" t="s">
        <v>8221</v>
      </c>
      <c r="I1411">
        <v>1</v>
      </c>
    </row>
    <row r="1412" spans="1:9" x14ac:dyDescent="0.3">
      <c r="A1412" s="12" t="s">
        <v>8219</v>
      </c>
      <c r="B1412">
        <v>66</v>
      </c>
      <c r="H1412" t="s">
        <v>8221</v>
      </c>
      <c r="I1412">
        <v>1</v>
      </c>
    </row>
    <row r="1413" spans="1:9" x14ac:dyDescent="0.3">
      <c r="A1413" s="12" t="s">
        <v>8219</v>
      </c>
      <c r="B1413">
        <v>28</v>
      </c>
      <c r="H1413" t="s">
        <v>8221</v>
      </c>
      <c r="I1413">
        <v>4</v>
      </c>
    </row>
    <row r="1414" spans="1:9" x14ac:dyDescent="0.3">
      <c r="A1414" s="12" t="s">
        <v>8219</v>
      </c>
      <c r="B1414">
        <v>24</v>
      </c>
      <c r="H1414" t="s">
        <v>8221</v>
      </c>
      <c r="I1414">
        <v>17</v>
      </c>
    </row>
    <row r="1415" spans="1:9" x14ac:dyDescent="0.3">
      <c r="A1415" s="12" t="s">
        <v>8219</v>
      </c>
      <c r="B1415">
        <v>73</v>
      </c>
      <c r="H1415" t="s">
        <v>8221</v>
      </c>
      <c r="I1415">
        <v>0</v>
      </c>
    </row>
    <row r="1416" spans="1:9" x14ac:dyDescent="0.3">
      <c r="A1416" s="12" t="s">
        <v>8219</v>
      </c>
      <c r="B1416">
        <v>3</v>
      </c>
      <c r="H1416" t="s">
        <v>8221</v>
      </c>
      <c r="I1416">
        <v>12</v>
      </c>
    </row>
    <row r="1417" spans="1:9" x14ac:dyDescent="0.3">
      <c r="A1417" s="12" t="s">
        <v>8219</v>
      </c>
      <c r="B1417">
        <v>20</v>
      </c>
      <c r="H1417" t="s">
        <v>8221</v>
      </c>
      <c r="I1417">
        <v>14</v>
      </c>
    </row>
    <row r="1418" spans="1:9" x14ac:dyDescent="0.3">
      <c r="A1418" s="12" t="s">
        <v>8219</v>
      </c>
      <c r="B1418">
        <v>21</v>
      </c>
      <c r="H1418" t="s">
        <v>8221</v>
      </c>
      <c r="I1418">
        <v>1</v>
      </c>
    </row>
    <row r="1419" spans="1:9" x14ac:dyDescent="0.3">
      <c r="A1419" s="12" t="s">
        <v>8219</v>
      </c>
      <c r="B1419">
        <v>94</v>
      </c>
      <c r="H1419" t="s">
        <v>8221</v>
      </c>
      <c r="I1419">
        <v>14</v>
      </c>
    </row>
    <row r="1420" spans="1:9" x14ac:dyDescent="0.3">
      <c r="A1420" s="12" t="s">
        <v>8219</v>
      </c>
      <c r="B1420">
        <v>139</v>
      </c>
      <c r="H1420" t="s">
        <v>8221</v>
      </c>
      <c r="I1420">
        <v>4</v>
      </c>
    </row>
    <row r="1421" spans="1:9" x14ac:dyDescent="0.3">
      <c r="A1421" s="12" t="s">
        <v>8219</v>
      </c>
      <c r="B1421">
        <v>130</v>
      </c>
      <c r="H1421" t="s">
        <v>8221</v>
      </c>
      <c r="I1421">
        <v>2</v>
      </c>
    </row>
    <row r="1422" spans="1:9" x14ac:dyDescent="0.3">
      <c r="A1422" s="12" t="s">
        <v>8219</v>
      </c>
      <c r="B1422">
        <v>31</v>
      </c>
      <c r="H1422" t="s">
        <v>8221</v>
      </c>
      <c r="I1422">
        <v>1</v>
      </c>
    </row>
    <row r="1423" spans="1:9" x14ac:dyDescent="0.3">
      <c r="A1423" s="12" t="s">
        <v>8219</v>
      </c>
      <c r="B1423">
        <v>13</v>
      </c>
      <c r="H1423" t="s">
        <v>8221</v>
      </c>
      <c r="I1423">
        <v>2</v>
      </c>
    </row>
    <row r="1424" spans="1:9" x14ac:dyDescent="0.3">
      <c r="A1424" s="12" t="s">
        <v>8219</v>
      </c>
      <c r="B1424">
        <v>90</v>
      </c>
      <c r="H1424" t="s">
        <v>8221</v>
      </c>
      <c r="I1424">
        <v>1</v>
      </c>
    </row>
    <row r="1425" spans="1:9" x14ac:dyDescent="0.3">
      <c r="A1425" s="12" t="s">
        <v>8219</v>
      </c>
      <c r="B1425">
        <v>141</v>
      </c>
      <c r="H1425" t="s">
        <v>8221</v>
      </c>
      <c r="I1425">
        <v>1</v>
      </c>
    </row>
    <row r="1426" spans="1:9" x14ac:dyDescent="0.3">
      <c r="A1426" s="12" t="s">
        <v>8219</v>
      </c>
      <c r="B1426">
        <v>23</v>
      </c>
      <c r="H1426" t="s">
        <v>8221</v>
      </c>
      <c r="I1426">
        <v>4</v>
      </c>
    </row>
    <row r="1427" spans="1:9" x14ac:dyDescent="0.3">
      <c r="A1427" s="12" t="s">
        <v>8219</v>
      </c>
      <c r="B1427">
        <v>18</v>
      </c>
      <c r="H1427" t="s">
        <v>8221</v>
      </c>
      <c r="I1427">
        <v>3</v>
      </c>
    </row>
    <row r="1428" spans="1:9" x14ac:dyDescent="0.3">
      <c r="A1428" s="12" t="s">
        <v>8219</v>
      </c>
      <c r="B1428">
        <v>76</v>
      </c>
      <c r="H1428" t="s">
        <v>8221</v>
      </c>
      <c r="I1428">
        <v>38</v>
      </c>
    </row>
    <row r="1429" spans="1:9" x14ac:dyDescent="0.3">
      <c r="A1429" s="12" t="s">
        <v>8219</v>
      </c>
      <c r="B1429">
        <v>93</v>
      </c>
      <c r="H1429" t="s">
        <v>8221</v>
      </c>
      <c r="I1429">
        <v>4</v>
      </c>
    </row>
    <row r="1430" spans="1:9" x14ac:dyDescent="0.3">
      <c r="A1430" s="12" t="s">
        <v>8219</v>
      </c>
      <c r="B1430">
        <v>69</v>
      </c>
      <c r="H1430" t="s">
        <v>8221</v>
      </c>
      <c r="I1430">
        <v>0</v>
      </c>
    </row>
    <row r="1431" spans="1:9" x14ac:dyDescent="0.3">
      <c r="A1431" s="12" t="s">
        <v>8219</v>
      </c>
      <c r="B1431">
        <v>21</v>
      </c>
      <c r="H1431" t="s">
        <v>8221</v>
      </c>
      <c r="I1431">
        <v>2</v>
      </c>
    </row>
    <row r="1432" spans="1:9" x14ac:dyDescent="0.3">
      <c r="A1432" s="12" t="s">
        <v>8219</v>
      </c>
      <c r="B1432">
        <v>57</v>
      </c>
      <c r="H1432" t="s">
        <v>8221</v>
      </c>
      <c r="I1432">
        <v>0</v>
      </c>
    </row>
    <row r="1433" spans="1:9" x14ac:dyDescent="0.3">
      <c r="A1433" s="12" t="s">
        <v>8219</v>
      </c>
      <c r="B1433">
        <v>108</v>
      </c>
      <c r="H1433" t="s">
        <v>8221</v>
      </c>
      <c r="I1433">
        <v>1</v>
      </c>
    </row>
    <row r="1434" spans="1:9" x14ac:dyDescent="0.3">
      <c r="A1434" s="12" t="s">
        <v>8219</v>
      </c>
      <c r="B1434">
        <v>83</v>
      </c>
      <c r="H1434" t="s">
        <v>8221</v>
      </c>
      <c r="I1434">
        <v>7</v>
      </c>
    </row>
    <row r="1435" spans="1:9" x14ac:dyDescent="0.3">
      <c r="A1435" s="12" t="s">
        <v>8219</v>
      </c>
      <c r="B1435">
        <v>96</v>
      </c>
      <c r="H1435" t="s">
        <v>8221</v>
      </c>
      <c r="I1435">
        <v>2</v>
      </c>
    </row>
    <row r="1436" spans="1:9" x14ac:dyDescent="0.3">
      <c r="A1436" s="12" t="s">
        <v>8219</v>
      </c>
      <c r="B1436">
        <v>64</v>
      </c>
      <c r="H1436" t="s">
        <v>8221</v>
      </c>
      <c r="I1436">
        <v>4</v>
      </c>
    </row>
    <row r="1437" spans="1:9" x14ac:dyDescent="0.3">
      <c r="A1437" s="12" t="s">
        <v>8219</v>
      </c>
      <c r="B1437">
        <v>14</v>
      </c>
      <c r="H1437" t="s">
        <v>8221</v>
      </c>
      <c r="I1437">
        <v>4</v>
      </c>
    </row>
    <row r="1438" spans="1:9" x14ac:dyDescent="0.3">
      <c r="A1438" s="12" t="s">
        <v>8219</v>
      </c>
      <c r="B1438">
        <v>169</v>
      </c>
      <c r="H1438" t="s">
        <v>8221</v>
      </c>
      <c r="I1438">
        <v>3</v>
      </c>
    </row>
    <row r="1439" spans="1:9" x14ac:dyDescent="0.3">
      <c r="A1439" s="12" t="s">
        <v>8219</v>
      </c>
      <c r="B1439">
        <v>33</v>
      </c>
      <c r="H1439" t="s">
        <v>8221</v>
      </c>
      <c r="I1439">
        <v>2</v>
      </c>
    </row>
    <row r="1440" spans="1:9" x14ac:dyDescent="0.3">
      <c r="A1440" s="12" t="s">
        <v>8219</v>
      </c>
      <c r="B1440">
        <v>102</v>
      </c>
      <c r="H1440" t="s">
        <v>8221</v>
      </c>
      <c r="I1440">
        <v>197</v>
      </c>
    </row>
    <row r="1441" spans="1:9" x14ac:dyDescent="0.3">
      <c r="A1441" s="12" t="s">
        <v>8219</v>
      </c>
      <c r="B1441">
        <v>104</v>
      </c>
      <c r="H1441" t="s">
        <v>8221</v>
      </c>
      <c r="I1441">
        <v>0</v>
      </c>
    </row>
    <row r="1442" spans="1:9" x14ac:dyDescent="0.3">
      <c r="A1442" s="12" t="s">
        <v>8219</v>
      </c>
      <c r="B1442">
        <v>20</v>
      </c>
      <c r="H1442" t="s">
        <v>8221</v>
      </c>
      <c r="I1442">
        <v>1</v>
      </c>
    </row>
    <row r="1443" spans="1:9" x14ac:dyDescent="0.3">
      <c r="A1443" s="12" t="s">
        <v>8219</v>
      </c>
      <c r="B1443">
        <v>35</v>
      </c>
      <c r="H1443" t="s">
        <v>8221</v>
      </c>
      <c r="I1443">
        <v>4</v>
      </c>
    </row>
    <row r="1444" spans="1:9" x14ac:dyDescent="0.3">
      <c r="A1444" s="12" t="s">
        <v>8219</v>
      </c>
      <c r="B1444">
        <v>94</v>
      </c>
      <c r="H1444" t="s">
        <v>8221</v>
      </c>
      <c r="I1444">
        <v>0</v>
      </c>
    </row>
    <row r="1445" spans="1:9" x14ac:dyDescent="0.3">
      <c r="A1445" s="12" t="s">
        <v>8219</v>
      </c>
      <c r="B1445">
        <v>14</v>
      </c>
      <c r="H1445" t="s">
        <v>8221</v>
      </c>
      <c r="I1445">
        <v>7</v>
      </c>
    </row>
    <row r="1446" spans="1:9" x14ac:dyDescent="0.3">
      <c r="A1446" s="12" t="s">
        <v>8219</v>
      </c>
      <c r="B1446">
        <v>15</v>
      </c>
      <c r="H1446" t="s">
        <v>8221</v>
      </c>
      <c r="I1446">
        <v>11</v>
      </c>
    </row>
    <row r="1447" spans="1:9" x14ac:dyDescent="0.3">
      <c r="A1447" s="12" t="s">
        <v>8219</v>
      </c>
      <c r="B1447">
        <v>51</v>
      </c>
      <c r="H1447" t="s">
        <v>8221</v>
      </c>
      <c r="I1447">
        <v>0</v>
      </c>
    </row>
    <row r="1448" spans="1:9" x14ac:dyDescent="0.3">
      <c r="A1448" s="12" t="s">
        <v>8219</v>
      </c>
      <c r="B1448">
        <v>19</v>
      </c>
      <c r="H1448" t="s">
        <v>8221</v>
      </c>
      <c r="I1448">
        <v>6</v>
      </c>
    </row>
    <row r="1449" spans="1:9" x14ac:dyDescent="0.3">
      <c r="A1449" s="12" t="s">
        <v>8219</v>
      </c>
      <c r="B1449">
        <v>23</v>
      </c>
      <c r="H1449" t="s">
        <v>8221</v>
      </c>
      <c r="I1449">
        <v>0</v>
      </c>
    </row>
    <row r="1450" spans="1:9" x14ac:dyDescent="0.3">
      <c r="A1450" s="12" t="s">
        <v>8219</v>
      </c>
      <c r="B1450">
        <v>97</v>
      </c>
      <c r="H1450" t="s">
        <v>8221</v>
      </c>
      <c r="I1450">
        <v>7</v>
      </c>
    </row>
    <row r="1451" spans="1:9" x14ac:dyDescent="0.3">
      <c r="A1451" s="12" t="s">
        <v>8219</v>
      </c>
      <c r="B1451">
        <v>76</v>
      </c>
      <c r="H1451" t="s">
        <v>8221</v>
      </c>
      <c r="I1451">
        <v>94</v>
      </c>
    </row>
    <row r="1452" spans="1:9" x14ac:dyDescent="0.3">
      <c r="A1452" s="12" t="s">
        <v>8219</v>
      </c>
      <c r="B1452">
        <v>11</v>
      </c>
      <c r="H1452" t="s">
        <v>8221</v>
      </c>
      <c r="I1452">
        <v>2</v>
      </c>
    </row>
    <row r="1453" spans="1:9" x14ac:dyDescent="0.3">
      <c r="A1453" s="12" t="s">
        <v>8219</v>
      </c>
      <c r="B1453">
        <v>52</v>
      </c>
      <c r="H1453" t="s">
        <v>8221</v>
      </c>
      <c r="I1453">
        <v>25</v>
      </c>
    </row>
    <row r="1454" spans="1:9" x14ac:dyDescent="0.3">
      <c r="A1454" s="12" t="s">
        <v>8219</v>
      </c>
      <c r="B1454">
        <v>95</v>
      </c>
      <c r="H1454" t="s">
        <v>8221</v>
      </c>
      <c r="I1454">
        <v>17</v>
      </c>
    </row>
    <row r="1455" spans="1:9" x14ac:dyDescent="0.3">
      <c r="A1455" s="12" t="s">
        <v>8219</v>
      </c>
      <c r="B1455">
        <v>35</v>
      </c>
      <c r="H1455" t="s">
        <v>8221</v>
      </c>
      <c r="I1455">
        <v>2</v>
      </c>
    </row>
    <row r="1456" spans="1:9" x14ac:dyDescent="0.3">
      <c r="A1456" s="12" t="s">
        <v>8219</v>
      </c>
      <c r="B1456">
        <v>21</v>
      </c>
      <c r="H1456" t="s">
        <v>8221</v>
      </c>
      <c r="I1456">
        <v>4</v>
      </c>
    </row>
    <row r="1457" spans="1:9" x14ac:dyDescent="0.3">
      <c r="A1457" s="12" t="s">
        <v>8219</v>
      </c>
      <c r="B1457">
        <v>93</v>
      </c>
      <c r="H1457" t="s">
        <v>8221</v>
      </c>
      <c r="I1457">
        <v>5</v>
      </c>
    </row>
    <row r="1458" spans="1:9" x14ac:dyDescent="0.3">
      <c r="A1458" s="12" t="s">
        <v>8219</v>
      </c>
      <c r="B1458">
        <v>11</v>
      </c>
      <c r="H1458" t="s">
        <v>8221</v>
      </c>
      <c r="I1458">
        <v>2</v>
      </c>
    </row>
    <row r="1459" spans="1:9" x14ac:dyDescent="0.3">
      <c r="A1459" s="12" t="s">
        <v>8219</v>
      </c>
      <c r="B1459">
        <v>21</v>
      </c>
      <c r="H1459" t="s">
        <v>8221</v>
      </c>
      <c r="I1459">
        <v>2</v>
      </c>
    </row>
    <row r="1460" spans="1:9" x14ac:dyDescent="0.3">
      <c r="A1460" s="12" t="s">
        <v>8219</v>
      </c>
      <c r="B1460">
        <v>54</v>
      </c>
      <c r="H1460" t="s">
        <v>8221</v>
      </c>
      <c r="I1460">
        <v>3</v>
      </c>
    </row>
    <row r="1461" spans="1:9" x14ac:dyDescent="0.3">
      <c r="A1461" s="12" t="s">
        <v>8219</v>
      </c>
      <c r="B1461">
        <v>31</v>
      </c>
      <c r="H1461" t="s">
        <v>8221</v>
      </c>
      <c r="I1461">
        <v>0</v>
      </c>
    </row>
    <row r="1462" spans="1:9" x14ac:dyDescent="0.3">
      <c r="A1462" s="12" t="s">
        <v>8219</v>
      </c>
      <c r="B1462">
        <v>132</v>
      </c>
      <c r="H1462" t="s">
        <v>8221</v>
      </c>
      <c r="I1462">
        <v>4</v>
      </c>
    </row>
    <row r="1463" spans="1:9" x14ac:dyDescent="0.3">
      <c r="A1463" s="12" t="s">
        <v>8219</v>
      </c>
      <c r="B1463">
        <v>3</v>
      </c>
      <c r="H1463" t="s">
        <v>8221</v>
      </c>
      <c r="I1463">
        <v>1</v>
      </c>
    </row>
    <row r="1464" spans="1:9" x14ac:dyDescent="0.3">
      <c r="A1464" s="12" t="s">
        <v>8219</v>
      </c>
      <c r="B1464">
        <v>6</v>
      </c>
      <c r="H1464" t="s">
        <v>8221</v>
      </c>
      <c r="I1464">
        <v>12</v>
      </c>
    </row>
    <row r="1465" spans="1:9" x14ac:dyDescent="0.3">
      <c r="A1465" s="12" t="s">
        <v>8219</v>
      </c>
      <c r="B1465">
        <v>10</v>
      </c>
      <c r="H1465" t="s">
        <v>8221</v>
      </c>
      <c r="I1465">
        <v>4</v>
      </c>
    </row>
    <row r="1466" spans="1:9" x14ac:dyDescent="0.3">
      <c r="A1466" s="12" t="s">
        <v>8219</v>
      </c>
      <c r="B1466">
        <v>147</v>
      </c>
      <c r="H1466" t="s">
        <v>8221</v>
      </c>
      <c r="I1466">
        <v>91</v>
      </c>
    </row>
    <row r="1467" spans="1:9" x14ac:dyDescent="0.3">
      <c r="A1467" s="12" t="s">
        <v>8219</v>
      </c>
      <c r="B1467">
        <v>199</v>
      </c>
      <c r="H1467" t="s">
        <v>8221</v>
      </c>
      <c r="I1467">
        <v>1</v>
      </c>
    </row>
    <row r="1468" spans="1:9" x14ac:dyDescent="0.3">
      <c r="A1468" s="12" t="s">
        <v>8219</v>
      </c>
      <c r="B1468">
        <v>50</v>
      </c>
      <c r="H1468" t="s">
        <v>8221</v>
      </c>
      <c r="I1468">
        <v>1</v>
      </c>
    </row>
    <row r="1469" spans="1:9" x14ac:dyDescent="0.3">
      <c r="A1469" s="12" t="s">
        <v>8219</v>
      </c>
      <c r="B1469">
        <v>21</v>
      </c>
      <c r="H1469" t="s">
        <v>8221</v>
      </c>
      <c r="I1469">
        <v>0</v>
      </c>
    </row>
    <row r="1470" spans="1:9" x14ac:dyDescent="0.3">
      <c r="A1470" s="12" t="s">
        <v>8219</v>
      </c>
      <c r="B1470">
        <v>24</v>
      </c>
      <c r="H1470" t="s">
        <v>8221</v>
      </c>
      <c r="I1470">
        <v>13</v>
      </c>
    </row>
    <row r="1471" spans="1:9" x14ac:dyDescent="0.3">
      <c r="A1471" s="12" t="s">
        <v>8219</v>
      </c>
      <c r="B1471">
        <v>32</v>
      </c>
      <c r="H1471" t="s">
        <v>8221</v>
      </c>
      <c r="I1471">
        <v>2</v>
      </c>
    </row>
    <row r="1472" spans="1:9" x14ac:dyDescent="0.3">
      <c r="A1472" s="12" t="s">
        <v>8219</v>
      </c>
      <c r="B1472">
        <v>62</v>
      </c>
      <c r="H1472" t="s">
        <v>8221</v>
      </c>
      <c r="I1472">
        <v>0</v>
      </c>
    </row>
    <row r="1473" spans="1:9" x14ac:dyDescent="0.3">
      <c r="A1473" s="12" t="s">
        <v>8219</v>
      </c>
      <c r="B1473">
        <v>9</v>
      </c>
      <c r="H1473" t="s">
        <v>8221</v>
      </c>
      <c r="I1473">
        <v>21</v>
      </c>
    </row>
    <row r="1474" spans="1:9" x14ac:dyDescent="0.3">
      <c r="A1474" s="12" t="s">
        <v>8219</v>
      </c>
      <c r="B1474">
        <v>38</v>
      </c>
      <c r="H1474" t="s">
        <v>8221</v>
      </c>
      <c r="I1474">
        <v>9</v>
      </c>
    </row>
    <row r="1475" spans="1:9" x14ac:dyDescent="0.3">
      <c r="A1475" s="12" t="s">
        <v>8219</v>
      </c>
      <c r="B1475">
        <v>54</v>
      </c>
      <c r="H1475" t="s">
        <v>8221</v>
      </c>
      <c r="I1475">
        <v>6</v>
      </c>
    </row>
    <row r="1476" spans="1:9" x14ac:dyDescent="0.3">
      <c r="A1476" s="12" t="s">
        <v>8219</v>
      </c>
      <c r="B1476">
        <v>37</v>
      </c>
      <c r="H1476" t="s">
        <v>8221</v>
      </c>
      <c r="I1476">
        <v>4</v>
      </c>
    </row>
    <row r="1477" spans="1:9" x14ac:dyDescent="0.3">
      <c r="A1477" s="12" t="s">
        <v>8219</v>
      </c>
      <c r="B1477">
        <v>39</v>
      </c>
      <c r="H1477" t="s">
        <v>8221</v>
      </c>
      <c r="I1477">
        <v>7</v>
      </c>
    </row>
    <row r="1478" spans="1:9" x14ac:dyDescent="0.3">
      <c r="A1478" s="12" t="s">
        <v>8219</v>
      </c>
      <c r="B1478">
        <v>34</v>
      </c>
      <c r="H1478" t="s">
        <v>8221</v>
      </c>
      <c r="I1478">
        <v>5</v>
      </c>
    </row>
    <row r="1479" spans="1:9" x14ac:dyDescent="0.3">
      <c r="A1479" s="12" t="s">
        <v>8219</v>
      </c>
      <c r="B1479">
        <v>55</v>
      </c>
      <c r="H1479" t="s">
        <v>8221</v>
      </c>
      <c r="I1479">
        <v>0</v>
      </c>
    </row>
    <row r="1480" spans="1:9" x14ac:dyDescent="0.3">
      <c r="A1480" s="12" t="s">
        <v>8219</v>
      </c>
      <c r="B1480">
        <v>32</v>
      </c>
      <c r="H1480" t="s">
        <v>8221</v>
      </c>
      <c r="I1480">
        <v>3</v>
      </c>
    </row>
    <row r="1481" spans="1:9" x14ac:dyDescent="0.3">
      <c r="A1481" s="12" t="s">
        <v>8219</v>
      </c>
      <c r="B1481">
        <v>25</v>
      </c>
      <c r="H1481" t="s">
        <v>8221</v>
      </c>
      <c r="I1481">
        <v>9</v>
      </c>
    </row>
    <row r="1482" spans="1:9" x14ac:dyDescent="0.3">
      <c r="A1482" s="12" t="s">
        <v>8219</v>
      </c>
      <c r="B1482">
        <v>33</v>
      </c>
      <c r="H1482" t="s">
        <v>8221</v>
      </c>
      <c r="I1482">
        <v>6</v>
      </c>
    </row>
    <row r="1483" spans="1:9" x14ac:dyDescent="0.3">
      <c r="A1483" s="12" t="s">
        <v>8219</v>
      </c>
      <c r="B1483">
        <v>108</v>
      </c>
      <c r="H1483" t="s">
        <v>8221</v>
      </c>
      <c r="I1483">
        <v>4</v>
      </c>
    </row>
    <row r="1484" spans="1:9" x14ac:dyDescent="0.3">
      <c r="A1484" s="12" t="s">
        <v>8219</v>
      </c>
      <c r="B1484">
        <v>20</v>
      </c>
      <c r="H1484" t="s">
        <v>8221</v>
      </c>
      <c r="I1484">
        <v>1</v>
      </c>
    </row>
    <row r="1485" spans="1:9" x14ac:dyDescent="0.3">
      <c r="A1485" s="12" t="s">
        <v>8219</v>
      </c>
      <c r="B1485">
        <v>98</v>
      </c>
      <c r="H1485" t="s">
        <v>8221</v>
      </c>
      <c r="I1485">
        <v>17</v>
      </c>
    </row>
    <row r="1486" spans="1:9" x14ac:dyDescent="0.3">
      <c r="A1486" s="12" t="s">
        <v>8219</v>
      </c>
      <c r="B1486">
        <v>196</v>
      </c>
      <c r="H1486" t="s">
        <v>8221</v>
      </c>
      <c r="I1486">
        <v>1</v>
      </c>
    </row>
    <row r="1487" spans="1:9" x14ac:dyDescent="0.3">
      <c r="A1487" s="12" t="s">
        <v>8219</v>
      </c>
      <c r="B1487">
        <v>39</v>
      </c>
      <c r="H1487" t="s">
        <v>8221</v>
      </c>
      <c r="I1487">
        <v>13</v>
      </c>
    </row>
    <row r="1488" spans="1:9" x14ac:dyDescent="0.3">
      <c r="A1488" s="12" t="s">
        <v>8219</v>
      </c>
      <c r="B1488">
        <v>128</v>
      </c>
      <c r="H1488" t="s">
        <v>8221</v>
      </c>
      <c r="I1488">
        <v>6</v>
      </c>
    </row>
    <row r="1489" spans="1:9" x14ac:dyDescent="0.3">
      <c r="A1489" s="12" t="s">
        <v>8219</v>
      </c>
      <c r="B1489">
        <v>71</v>
      </c>
      <c r="H1489" t="s">
        <v>8221</v>
      </c>
      <c r="I1489">
        <v>0</v>
      </c>
    </row>
    <row r="1490" spans="1:9" x14ac:dyDescent="0.3">
      <c r="A1490" s="12" t="s">
        <v>8219</v>
      </c>
      <c r="B1490">
        <v>47</v>
      </c>
      <c r="H1490" t="s">
        <v>8221</v>
      </c>
      <c r="I1490">
        <v>2</v>
      </c>
    </row>
    <row r="1491" spans="1:9" x14ac:dyDescent="0.3">
      <c r="A1491" s="12" t="s">
        <v>8219</v>
      </c>
      <c r="B1491">
        <v>17</v>
      </c>
      <c r="H1491" t="s">
        <v>8221</v>
      </c>
      <c r="I1491">
        <v>2</v>
      </c>
    </row>
    <row r="1492" spans="1:9" x14ac:dyDescent="0.3">
      <c r="A1492" s="12" t="s">
        <v>8219</v>
      </c>
      <c r="B1492">
        <v>91</v>
      </c>
      <c r="H1492" t="s">
        <v>8221</v>
      </c>
      <c r="I1492">
        <v>21</v>
      </c>
    </row>
    <row r="1493" spans="1:9" x14ac:dyDescent="0.3">
      <c r="A1493" s="12" t="s">
        <v>8219</v>
      </c>
      <c r="B1493">
        <v>43</v>
      </c>
      <c r="H1493" t="s">
        <v>8221</v>
      </c>
      <c r="I1493">
        <v>13</v>
      </c>
    </row>
    <row r="1494" spans="1:9" x14ac:dyDescent="0.3">
      <c r="A1494" s="12" t="s">
        <v>8219</v>
      </c>
      <c r="B1494">
        <v>17</v>
      </c>
      <c r="H1494" t="s">
        <v>8221</v>
      </c>
      <c r="I1494">
        <v>0</v>
      </c>
    </row>
    <row r="1495" spans="1:9" x14ac:dyDescent="0.3">
      <c r="A1495" s="12" t="s">
        <v>8219</v>
      </c>
      <c r="B1495">
        <v>33</v>
      </c>
      <c r="H1495" t="s">
        <v>8221</v>
      </c>
      <c r="I1495">
        <v>6</v>
      </c>
    </row>
    <row r="1496" spans="1:9" x14ac:dyDescent="0.3">
      <c r="A1496" s="12" t="s">
        <v>8219</v>
      </c>
      <c r="B1496">
        <v>87</v>
      </c>
      <c r="H1496" t="s">
        <v>8221</v>
      </c>
      <c r="I1496">
        <v>0</v>
      </c>
    </row>
    <row r="1497" spans="1:9" x14ac:dyDescent="0.3">
      <c r="A1497" s="12" t="s">
        <v>8219</v>
      </c>
      <c r="B1497">
        <v>113</v>
      </c>
      <c r="H1497" t="s">
        <v>8221</v>
      </c>
      <c r="I1497">
        <v>1</v>
      </c>
    </row>
    <row r="1498" spans="1:9" x14ac:dyDescent="0.3">
      <c r="A1498" s="12" t="s">
        <v>8219</v>
      </c>
      <c r="B1498">
        <v>14</v>
      </c>
      <c r="H1498" t="s">
        <v>8221</v>
      </c>
      <c r="I1498">
        <v>0</v>
      </c>
    </row>
    <row r="1499" spans="1:9" x14ac:dyDescent="0.3">
      <c r="A1499" s="12" t="s">
        <v>8219</v>
      </c>
      <c r="B1499">
        <v>30</v>
      </c>
      <c r="H1499" t="s">
        <v>8221</v>
      </c>
      <c r="I1499">
        <v>12</v>
      </c>
    </row>
    <row r="1500" spans="1:9" x14ac:dyDescent="0.3">
      <c r="A1500" s="12" t="s">
        <v>8219</v>
      </c>
      <c r="B1500">
        <v>16</v>
      </c>
      <c r="H1500" t="s">
        <v>8221</v>
      </c>
      <c r="I1500">
        <v>2</v>
      </c>
    </row>
    <row r="1501" spans="1:9" x14ac:dyDescent="0.3">
      <c r="A1501" s="12" t="s">
        <v>8219</v>
      </c>
      <c r="B1501">
        <v>46</v>
      </c>
      <c r="H1501" t="s">
        <v>8221</v>
      </c>
      <c r="I1501">
        <v>6</v>
      </c>
    </row>
    <row r="1502" spans="1:9" x14ac:dyDescent="0.3">
      <c r="A1502" s="12" t="s">
        <v>8219</v>
      </c>
      <c r="B1502">
        <v>24</v>
      </c>
      <c r="H1502" t="s">
        <v>8221</v>
      </c>
      <c r="I1502">
        <v>1</v>
      </c>
    </row>
    <row r="1503" spans="1:9" x14ac:dyDescent="0.3">
      <c r="A1503" s="12" t="s">
        <v>8219</v>
      </c>
      <c r="B1503">
        <v>97</v>
      </c>
      <c r="H1503" t="s">
        <v>8221</v>
      </c>
      <c r="I1503">
        <v>1</v>
      </c>
    </row>
    <row r="1504" spans="1:9" x14ac:dyDescent="0.3">
      <c r="A1504" s="12" t="s">
        <v>8219</v>
      </c>
      <c r="B1504">
        <v>59</v>
      </c>
      <c r="H1504" t="s">
        <v>8221</v>
      </c>
      <c r="I1504">
        <v>5</v>
      </c>
    </row>
    <row r="1505" spans="1:9" x14ac:dyDescent="0.3">
      <c r="A1505" s="12" t="s">
        <v>8219</v>
      </c>
      <c r="B1505">
        <v>1095</v>
      </c>
      <c r="H1505" t="s">
        <v>8221</v>
      </c>
      <c r="I1505">
        <v>0</v>
      </c>
    </row>
    <row r="1506" spans="1:9" x14ac:dyDescent="0.3">
      <c r="A1506" s="12" t="s">
        <v>8219</v>
      </c>
      <c r="B1506">
        <v>218</v>
      </c>
      <c r="H1506" t="s">
        <v>8221</v>
      </c>
      <c r="I1506">
        <v>3</v>
      </c>
    </row>
    <row r="1507" spans="1:9" x14ac:dyDescent="0.3">
      <c r="A1507" s="12" t="s">
        <v>8219</v>
      </c>
      <c r="B1507">
        <v>111</v>
      </c>
      <c r="H1507" t="s">
        <v>8221</v>
      </c>
      <c r="I1507">
        <v>8</v>
      </c>
    </row>
    <row r="1508" spans="1:9" x14ac:dyDescent="0.3">
      <c r="A1508" s="12" t="s">
        <v>8219</v>
      </c>
      <c r="B1508">
        <v>56</v>
      </c>
      <c r="H1508" t="s">
        <v>8221</v>
      </c>
      <c r="I1508">
        <v>3</v>
      </c>
    </row>
    <row r="1509" spans="1:9" x14ac:dyDescent="0.3">
      <c r="A1509" s="12" t="s">
        <v>8219</v>
      </c>
      <c r="B1509">
        <v>265</v>
      </c>
      <c r="H1509" t="s">
        <v>8221</v>
      </c>
      <c r="I1509">
        <v>8</v>
      </c>
    </row>
    <row r="1510" spans="1:9" x14ac:dyDescent="0.3">
      <c r="A1510" s="12" t="s">
        <v>8219</v>
      </c>
      <c r="B1510">
        <v>28</v>
      </c>
      <c r="H1510" t="s">
        <v>8221</v>
      </c>
      <c r="I1510">
        <v>1</v>
      </c>
    </row>
    <row r="1511" spans="1:9" x14ac:dyDescent="0.3">
      <c r="A1511" s="12" t="s">
        <v>8219</v>
      </c>
      <c r="B1511">
        <v>364</v>
      </c>
      <c r="H1511" t="s">
        <v>8221</v>
      </c>
      <c r="I1511">
        <v>4</v>
      </c>
    </row>
    <row r="1512" spans="1:9" x14ac:dyDescent="0.3">
      <c r="A1512" s="12" t="s">
        <v>8219</v>
      </c>
      <c r="B1512">
        <v>27</v>
      </c>
      <c r="H1512" t="s">
        <v>8221</v>
      </c>
      <c r="I1512">
        <v>8</v>
      </c>
    </row>
    <row r="1513" spans="1:9" x14ac:dyDescent="0.3">
      <c r="A1513" s="12" t="s">
        <v>8219</v>
      </c>
      <c r="B1513">
        <v>93</v>
      </c>
      <c r="H1513" t="s">
        <v>8221</v>
      </c>
      <c r="I1513">
        <v>1</v>
      </c>
    </row>
    <row r="1514" spans="1:9" x14ac:dyDescent="0.3">
      <c r="A1514" s="12" t="s">
        <v>8219</v>
      </c>
      <c r="B1514">
        <v>64</v>
      </c>
      <c r="H1514" t="s">
        <v>8221</v>
      </c>
      <c r="I1514">
        <v>5</v>
      </c>
    </row>
    <row r="1515" spans="1:9" x14ac:dyDescent="0.3">
      <c r="A1515" s="12" t="s">
        <v>8219</v>
      </c>
      <c r="B1515">
        <v>22</v>
      </c>
      <c r="H1515" t="s">
        <v>8221</v>
      </c>
      <c r="I1515">
        <v>0</v>
      </c>
    </row>
    <row r="1516" spans="1:9" x14ac:dyDescent="0.3">
      <c r="A1516" s="12" t="s">
        <v>8219</v>
      </c>
      <c r="B1516">
        <v>59</v>
      </c>
      <c r="H1516" t="s">
        <v>8221</v>
      </c>
      <c r="I1516">
        <v>0</v>
      </c>
    </row>
    <row r="1517" spans="1:9" x14ac:dyDescent="0.3">
      <c r="A1517" s="12" t="s">
        <v>8219</v>
      </c>
      <c r="B1517">
        <v>249</v>
      </c>
      <c r="H1517" t="s">
        <v>8221</v>
      </c>
      <c r="I1517">
        <v>1</v>
      </c>
    </row>
    <row r="1518" spans="1:9" x14ac:dyDescent="0.3">
      <c r="A1518" s="12" t="s">
        <v>8219</v>
      </c>
      <c r="B1518">
        <v>392</v>
      </c>
      <c r="H1518" t="s">
        <v>8221</v>
      </c>
      <c r="I1518">
        <v>0</v>
      </c>
    </row>
    <row r="1519" spans="1:9" x14ac:dyDescent="0.3">
      <c r="A1519" s="12" t="s">
        <v>8219</v>
      </c>
      <c r="B1519">
        <v>115</v>
      </c>
      <c r="H1519" t="s">
        <v>8221</v>
      </c>
      <c r="I1519">
        <v>0</v>
      </c>
    </row>
    <row r="1520" spans="1:9" x14ac:dyDescent="0.3">
      <c r="A1520" s="12" t="s">
        <v>8219</v>
      </c>
      <c r="B1520">
        <v>433</v>
      </c>
      <c r="H1520" t="s">
        <v>8221</v>
      </c>
      <c r="I1520">
        <v>6</v>
      </c>
    </row>
    <row r="1521" spans="1:9" x14ac:dyDescent="0.3">
      <c r="A1521" s="12" t="s">
        <v>8219</v>
      </c>
      <c r="B1521">
        <v>20</v>
      </c>
      <c r="H1521" t="s">
        <v>8221</v>
      </c>
      <c r="I1521">
        <v>6</v>
      </c>
    </row>
    <row r="1522" spans="1:9" x14ac:dyDescent="0.3">
      <c r="A1522" s="12" t="s">
        <v>8219</v>
      </c>
      <c r="B1522">
        <v>8</v>
      </c>
      <c r="H1522" t="s">
        <v>8221</v>
      </c>
      <c r="I1522">
        <v>14</v>
      </c>
    </row>
    <row r="1523" spans="1:9" x14ac:dyDescent="0.3">
      <c r="A1523" s="12" t="s">
        <v>8219</v>
      </c>
      <c r="B1523">
        <v>175</v>
      </c>
      <c r="H1523" t="s">
        <v>8221</v>
      </c>
      <c r="I1523">
        <v>6</v>
      </c>
    </row>
    <row r="1524" spans="1:9" x14ac:dyDescent="0.3">
      <c r="A1524" s="12" t="s">
        <v>8219</v>
      </c>
      <c r="B1524">
        <v>104</v>
      </c>
      <c r="H1524" t="s">
        <v>8221</v>
      </c>
      <c r="I1524">
        <v>33</v>
      </c>
    </row>
    <row r="1525" spans="1:9" x14ac:dyDescent="0.3">
      <c r="A1525" s="12" t="s">
        <v>8219</v>
      </c>
      <c r="B1525">
        <v>17</v>
      </c>
      <c r="H1525" t="s">
        <v>8221</v>
      </c>
      <c r="I1525">
        <v>4</v>
      </c>
    </row>
    <row r="1526" spans="1:9" x14ac:dyDescent="0.3">
      <c r="A1526" s="12" t="s">
        <v>8219</v>
      </c>
      <c r="B1526">
        <v>277</v>
      </c>
      <c r="H1526" t="s">
        <v>8221</v>
      </c>
      <c r="I1526">
        <v>1</v>
      </c>
    </row>
    <row r="1527" spans="1:9" x14ac:dyDescent="0.3">
      <c r="A1527" s="12" t="s">
        <v>8219</v>
      </c>
      <c r="B1527">
        <v>118</v>
      </c>
      <c r="H1527" t="s">
        <v>8221</v>
      </c>
      <c r="I1527">
        <v>0</v>
      </c>
    </row>
    <row r="1528" spans="1:9" x14ac:dyDescent="0.3">
      <c r="A1528" s="12" t="s">
        <v>8219</v>
      </c>
      <c r="B1528">
        <v>97</v>
      </c>
      <c r="H1528" t="s">
        <v>8221</v>
      </c>
      <c r="I1528">
        <v>6</v>
      </c>
    </row>
    <row r="1529" spans="1:9" x14ac:dyDescent="0.3">
      <c r="A1529" s="12" t="s">
        <v>8219</v>
      </c>
      <c r="B1529">
        <v>20</v>
      </c>
      <c r="H1529" t="s">
        <v>8221</v>
      </c>
      <c r="I1529">
        <v>6</v>
      </c>
    </row>
    <row r="1530" spans="1:9" x14ac:dyDescent="0.3">
      <c r="A1530" s="12" t="s">
        <v>8219</v>
      </c>
      <c r="B1530">
        <v>26</v>
      </c>
      <c r="H1530" t="s">
        <v>8221</v>
      </c>
      <c r="I1530">
        <v>1</v>
      </c>
    </row>
    <row r="1531" spans="1:9" x14ac:dyDescent="0.3">
      <c r="A1531" s="12" t="s">
        <v>8219</v>
      </c>
      <c r="B1531">
        <v>128</v>
      </c>
      <c r="H1531" t="s">
        <v>8221</v>
      </c>
      <c r="I1531">
        <v>3</v>
      </c>
    </row>
    <row r="1532" spans="1:9" x14ac:dyDescent="0.3">
      <c r="A1532" s="12" t="s">
        <v>8219</v>
      </c>
      <c r="B1532">
        <v>15</v>
      </c>
    </row>
    <row r="1533" spans="1:9" x14ac:dyDescent="0.3">
      <c r="A1533" s="12" t="s">
        <v>8219</v>
      </c>
      <c r="B1533">
        <v>25</v>
      </c>
    </row>
    <row r="1534" spans="1:9" x14ac:dyDescent="0.3">
      <c r="A1534" s="12" t="s">
        <v>8219</v>
      </c>
      <c r="B1534">
        <v>55</v>
      </c>
    </row>
    <row r="1535" spans="1:9" x14ac:dyDescent="0.3">
      <c r="A1535" s="12" t="s">
        <v>8219</v>
      </c>
      <c r="B1535">
        <v>107</v>
      </c>
    </row>
    <row r="1536" spans="1:9" x14ac:dyDescent="0.3">
      <c r="A1536" s="12" t="s">
        <v>8219</v>
      </c>
      <c r="B1536">
        <v>557</v>
      </c>
    </row>
    <row r="1537" spans="1:2" x14ac:dyDescent="0.3">
      <c r="A1537" s="12" t="s">
        <v>8219</v>
      </c>
      <c r="B1537">
        <v>40</v>
      </c>
    </row>
    <row r="1538" spans="1:2" x14ac:dyDescent="0.3">
      <c r="A1538" s="12" t="s">
        <v>8219</v>
      </c>
      <c r="B1538">
        <v>36</v>
      </c>
    </row>
    <row r="1539" spans="1:2" x14ac:dyDescent="0.3">
      <c r="A1539" s="12" t="s">
        <v>8219</v>
      </c>
      <c r="B1539">
        <v>159</v>
      </c>
    </row>
    <row r="1540" spans="1:2" x14ac:dyDescent="0.3">
      <c r="A1540" s="12" t="s">
        <v>8219</v>
      </c>
      <c r="B1540">
        <v>41</v>
      </c>
    </row>
    <row r="1541" spans="1:2" x14ac:dyDescent="0.3">
      <c r="A1541" s="12" t="s">
        <v>8219</v>
      </c>
      <c r="B1541">
        <v>226</v>
      </c>
    </row>
    <row r="1542" spans="1:2" x14ac:dyDescent="0.3">
      <c r="A1542" s="12" t="s">
        <v>8219</v>
      </c>
      <c r="B1542">
        <v>30</v>
      </c>
    </row>
    <row r="1543" spans="1:2" x14ac:dyDescent="0.3">
      <c r="A1543" s="12" t="s">
        <v>8219</v>
      </c>
      <c r="B1543">
        <v>103</v>
      </c>
    </row>
    <row r="1544" spans="1:2" x14ac:dyDescent="0.3">
      <c r="A1544" s="12" t="s">
        <v>8219</v>
      </c>
      <c r="B1544">
        <v>62</v>
      </c>
    </row>
    <row r="1545" spans="1:2" x14ac:dyDescent="0.3">
      <c r="A1545" s="12" t="s">
        <v>8219</v>
      </c>
      <c r="B1545">
        <v>6</v>
      </c>
    </row>
    <row r="1546" spans="1:2" x14ac:dyDescent="0.3">
      <c r="A1546" s="12" t="s">
        <v>8219</v>
      </c>
      <c r="B1546">
        <v>182</v>
      </c>
    </row>
    <row r="1547" spans="1:2" x14ac:dyDescent="0.3">
      <c r="A1547" s="12" t="s">
        <v>8219</v>
      </c>
      <c r="B1547">
        <v>145</v>
      </c>
    </row>
    <row r="1548" spans="1:2" x14ac:dyDescent="0.3">
      <c r="A1548" s="12" t="s">
        <v>8219</v>
      </c>
      <c r="B1548">
        <v>25</v>
      </c>
    </row>
    <row r="1549" spans="1:2" x14ac:dyDescent="0.3">
      <c r="A1549" s="12" t="s">
        <v>8219</v>
      </c>
      <c r="B1549">
        <v>320</v>
      </c>
    </row>
    <row r="1550" spans="1:2" x14ac:dyDescent="0.3">
      <c r="A1550" s="12" t="s">
        <v>8219</v>
      </c>
      <c r="B1550">
        <v>99</v>
      </c>
    </row>
    <row r="1551" spans="1:2" x14ac:dyDescent="0.3">
      <c r="A1551" s="12" t="s">
        <v>8219</v>
      </c>
      <c r="B1551">
        <v>348</v>
      </c>
    </row>
    <row r="1552" spans="1:2" x14ac:dyDescent="0.3">
      <c r="A1552" s="12" t="s">
        <v>8219</v>
      </c>
      <c r="B1552">
        <v>41</v>
      </c>
    </row>
    <row r="1553" spans="1:2" x14ac:dyDescent="0.3">
      <c r="A1553" s="12" t="s">
        <v>8219</v>
      </c>
      <c r="B1553">
        <v>29</v>
      </c>
    </row>
    <row r="1554" spans="1:2" x14ac:dyDescent="0.3">
      <c r="A1554" s="12" t="s">
        <v>8219</v>
      </c>
      <c r="B1554">
        <v>25</v>
      </c>
    </row>
    <row r="1555" spans="1:2" x14ac:dyDescent="0.3">
      <c r="A1555" s="12" t="s">
        <v>8219</v>
      </c>
      <c r="B1555">
        <v>23</v>
      </c>
    </row>
    <row r="1556" spans="1:2" x14ac:dyDescent="0.3">
      <c r="A1556" s="12" t="s">
        <v>8219</v>
      </c>
      <c r="B1556">
        <v>1260</v>
      </c>
    </row>
    <row r="1557" spans="1:2" x14ac:dyDescent="0.3">
      <c r="A1557" s="12" t="s">
        <v>8219</v>
      </c>
      <c r="B1557">
        <v>307</v>
      </c>
    </row>
    <row r="1558" spans="1:2" x14ac:dyDescent="0.3">
      <c r="A1558" s="12" t="s">
        <v>8219</v>
      </c>
      <c r="B1558">
        <v>329</v>
      </c>
    </row>
    <row r="1559" spans="1:2" x14ac:dyDescent="0.3">
      <c r="A1559" s="12" t="s">
        <v>8219</v>
      </c>
      <c r="B1559">
        <v>32</v>
      </c>
    </row>
    <row r="1560" spans="1:2" x14ac:dyDescent="0.3">
      <c r="A1560" s="12" t="s">
        <v>8219</v>
      </c>
      <c r="B1560">
        <v>27</v>
      </c>
    </row>
    <row r="1561" spans="1:2" x14ac:dyDescent="0.3">
      <c r="A1561" s="12" t="s">
        <v>8219</v>
      </c>
      <c r="B1561">
        <v>236</v>
      </c>
    </row>
    <row r="1562" spans="1:2" x14ac:dyDescent="0.3">
      <c r="A1562" s="12" t="s">
        <v>8219</v>
      </c>
      <c r="B1562">
        <v>42</v>
      </c>
    </row>
    <row r="1563" spans="1:2" x14ac:dyDescent="0.3">
      <c r="A1563" s="12" t="s">
        <v>8219</v>
      </c>
      <c r="B1563">
        <v>95</v>
      </c>
    </row>
    <row r="1564" spans="1:2" x14ac:dyDescent="0.3">
      <c r="A1564" s="12" t="s">
        <v>8219</v>
      </c>
      <c r="B1564">
        <v>37</v>
      </c>
    </row>
    <row r="1565" spans="1:2" x14ac:dyDescent="0.3">
      <c r="A1565" s="12" t="s">
        <v>8219</v>
      </c>
      <c r="B1565">
        <v>128</v>
      </c>
    </row>
    <row r="1566" spans="1:2" x14ac:dyDescent="0.3">
      <c r="A1566" s="12" t="s">
        <v>8219</v>
      </c>
      <c r="B1566">
        <v>156</v>
      </c>
    </row>
    <row r="1567" spans="1:2" x14ac:dyDescent="0.3">
      <c r="A1567" s="12" t="s">
        <v>8219</v>
      </c>
      <c r="B1567">
        <v>64</v>
      </c>
    </row>
    <row r="1568" spans="1:2" x14ac:dyDescent="0.3">
      <c r="A1568" s="12" t="s">
        <v>8219</v>
      </c>
      <c r="B1568">
        <v>58</v>
      </c>
    </row>
    <row r="1569" spans="1:2" x14ac:dyDescent="0.3">
      <c r="A1569" s="12" t="s">
        <v>8219</v>
      </c>
      <c r="B1569">
        <v>20</v>
      </c>
    </row>
    <row r="1570" spans="1:2" x14ac:dyDescent="0.3">
      <c r="A1570" s="12" t="s">
        <v>8219</v>
      </c>
      <c r="B1570">
        <v>47</v>
      </c>
    </row>
    <row r="1571" spans="1:2" x14ac:dyDescent="0.3">
      <c r="A1571" s="12" t="s">
        <v>8219</v>
      </c>
      <c r="B1571">
        <v>54</v>
      </c>
    </row>
    <row r="1572" spans="1:2" x14ac:dyDescent="0.3">
      <c r="A1572" s="12" t="s">
        <v>8219</v>
      </c>
      <c r="B1572">
        <v>9</v>
      </c>
    </row>
    <row r="1573" spans="1:2" x14ac:dyDescent="0.3">
      <c r="A1573" s="12" t="s">
        <v>8219</v>
      </c>
      <c r="B1573">
        <v>213</v>
      </c>
    </row>
    <row r="1574" spans="1:2" x14ac:dyDescent="0.3">
      <c r="A1574" s="12" t="s">
        <v>8219</v>
      </c>
      <c r="B1574">
        <v>57</v>
      </c>
    </row>
    <row r="1575" spans="1:2" x14ac:dyDescent="0.3">
      <c r="A1575" s="12" t="s">
        <v>8219</v>
      </c>
      <c r="B1575">
        <v>25</v>
      </c>
    </row>
    <row r="1576" spans="1:2" x14ac:dyDescent="0.3">
      <c r="A1576" s="12" t="s">
        <v>8219</v>
      </c>
      <c r="B1576">
        <v>104</v>
      </c>
    </row>
    <row r="1577" spans="1:2" x14ac:dyDescent="0.3">
      <c r="A1577" s="12" t="s">
        <v>8219</v>
      </c>
      <c r="B1577">
        <v>34</v>
      </c>
    </row>
    <row r="1578" spans="1:2" x14ac:dyDescent="0.3">
      <c r="A1578" s="12" t="s">
        <v>8219</v>
      </c>
      <c r="B1578">
        <v>67</v>
      </c>
    </row>
    <row r="1579" spans="1:2" x14ac:dyDescent="0.3">
      <c r="A1579" s="12" t="s">
        <v>8219</v>
      </c>
      <c r="B1579">
        <v>241</v>
      </c>
    </row>
    <row r="1580" spans="1:2" x14ac:dyDescent="0.3">
      <c r="A1580" s="12" t="s">
        <v>8219</v>
      </c>
      <c r="B1580">
        <v>123</v>
      </c>
    </row>
    <row r="1581" spans="1:2" x14ac:dyDescent="0.3">
      <c r="A1581" s="12" t="s">
        <v>8219</v>
      </c>
      <c r="B1581">
        <v>302</v>
      </c>
    </row>
    <row r="1582" spans="1:2" x14ac:dyDescent="0.3">
      <c r="A1582" s="12" t="s">
        <v>8219</v>
      </c>
      <c r="B1582">
        <v>89</v>
      </c>
    </row>
    <row r="1583" spans="1:2" x14ac:dyDescent="0.3">
      <c r="A1583" s="12" t="s">
        <v>8219</v>
      </c>
      <c r="B1583">
        <v>41</v>
      </c>
    </row>
    <row r="1584" spans="1:2" x14ac:dyDescent="0.3">
      <c r="A1584" s="12" t="s">
        <v>8219</v>
      </c>
      <c r="B1584">
        <v>69</v>
      </c>
    </row>
    <row r="1585" spans="1:2" x14ac:dyDescent="0.3">
      <c r="A1585" s="12" t="s">
        <v>8219</v>
      </c>
      <c r="B1585">
        <v>52</v>
      </c>
    </row>
    <row r="1586" spans="1:2" x14ac:dyDescent="0.3">
      <c r="A1586" s="12" t="s">
        <v>8219</v>
      </c>
      <c r="B1586">
        <v>57</v>
      </c>
    </row>
    <row r="1587" spans="1:2" x14ac:dyDescent="0.3">
      <c r="A1587" s="12" t="s">
        <v>8219</v>
      </c>
      <c r="B1587">
        <v>74</v>
      </c>
    </row>
    <row r="1588" spans="1:2" x14ac:dyDescent="0.3">
      <c r="A1588" s="12" t="s">
        <v>8219</v>
      </c>
      <c r="B1588">
        <v>63</v>
      </c>
    </row>
    <row r="1589" spans="1:2" x14ac:dyDescent="0.3">
      <c r="A1589" s="12" t="s">
        <v>8219</v>
      </c>
      <c r="B1589">
        <v>72</v>
      </c>
    </row>
    <row r="1590" spans="1:2" x14ac:dyDescent="0.3">
      <c r="A1590" s="12" t="s">
        <v>8219</v>
      </c>
      <c r="B1590">
        <v>71</v>
      </c>
    </row>
    <row r="1591" spans="1:2" x14ac:dyDescent="0.3">
      <c r="A1591" s="12" t="s">
        <v>8219</v>
      </c>
      <c r="B1591">
        <v>21</v>
      </c>
    </row>
    <row r="1592" spans="1:2" x14ac:dyDescent="0.3">
      <c r="A1592" s="12" t="s">
        <v>8219</v>
      </c>
      <c r="B1592">
        <v>930</v>
      </c>
    </row>
    <row r="1593" spans="1:2" x14ac:dyDescent="0.3">
      <c r="A1593" s="12" t="s">
        <v>8219</v>
      </c>
      <c r="B1593">
        <v>55</v>
      </c>
    </row>
    <row r="1594" spans="1:2" x14ac:dyDescent="0.3">
      <c r="A1594" s="12" t="s">
        <v>8219</v>
      </c>
      <c r="B1594">
        <v>61</v>
      </c>
    </row>
    <row r="1595" spans="1:2" x14ac:dyDescent="0.3">
      <c r="A1595" s="12" t="s">
        <v>8219</v>
      </c>
      <c r="B1595">
        <v>82</v>
      </c>
    </row>
    <row r="1596" spans="1:2" x14ac:dyDescent="0.3">
      <c r="A1596" s="12" t="s">
        <v>8219</v>
      </c>
      <c r="B1596">
        <v>71</v>
      </c>
    </row>
    <row r="1597" spans="1:2" x14ac:dyDescent="0.3">
      <c r="A1597" s="12" t="s">
        <v>8219</v>
      </c>
      <c r="B1597">
        <v>117</v>
      </c>
    </row>
    <row r="1598" spans="1:2" x14ac:dyDescent="0.3">
      <c r="A1598" s="12" t="s">
        <v>8219</v>
      </c>
      <c r="B1598">
        <v>29</v>
      </c>
    </row>
    <row r="1599" spans="1:2" x14ac:dyDescent="0.3">
      <c r="A1599" s="12" t="s">
        <v>8219</v>
      </c>
      <c r="B1599">
        <v>74</v>
      </c>
    </row>
    <row r="1600" spans="1:2" x14ac:dyDescent="0.3">
      <c r="A1600" s="12" t="s">
        <v>8219</v>
      </c>
      <c r="B1600">
        <v>23</v>
      </c>
    </row>
    <row r="1601" spans="1:2" x14ac:dyDescent="0.3">
      <c r="A1601" s="12" t="s">
        <v>8219</v>
      </c>
      <c r="B1601">
        <v>60</v>
      </c>
    </row>
    <row r="1602" spans="1:2" x14ac:dyDescent="0.3">
      <c r="A1602" s="12" t="s">
        <v>8219</v>
      </c>
      <c r="B1602">
        <v>55</v>
      </c>
    </row>
    <row r="1603" spans="1:2" x14ac:dyDescent="0.3">
      <c r="A1603" s="12" t="s">
        <v>8219</v>
      </c>
      <c r="B1603">
        <v>51</v>
      </c>
    </row>
    <row r="1604" spans="1:2" x14ac:dyDescent="0.3">
      <c r="A1604" s="12" t="s">
        <v>8219</v>
      </c>
      <c r="B1604">
        <v>78</v>
      </c>
    </row>
    <row r="1605" spans="1:2" x14ac:dyDescent="0.3">
      <c r="A1605" s="12" t="s">
        <v>8219</v>
      </c>
      <c r="B1605">
        <v>62</v>
      </c>
    </row>
    <row r="1606" spans="1:2" x14ac:dyDescent="0.3">
      <c r="A1606" s="12" t="s">
        <v>8219</v>
      </c>
      <c r="B1606">
        <v>45</v>
      </c>
    </row>
    <row r="1607" spans="1:2" x14ac:dyDescent="0.3">
      <c r="A1607" s="12" t="s">
        <v>8219</v>
      </c>
      <c r="B1607">
        <v>15</v>
      </c>
    </row>
    <row r="1608" spans="1:2" x14ac:dyDescent="0.3">
      <c r="A1608" s="12" t="s">
        <v>8219</v>
      </c>
      <c r="B1608">
        <v>151</v>
      </c>
    </row>
    <row r="1609" spans="1:2" x14ac:dyDescent="0.3">
      <c r="A1609" s="12" t="s">
        <v>8219</v>
      </c>
      <c r="B1609">
        <v>68</v>
      </c>
    </row>
    <row r="1610" spans="1:2" x14ac:dyDescent="0.3">
      <c r="A1610" s="12" t="s">
        <v>8219</v>
      </c>
      <c r="B1610">
        <v>46</v>
      </c>
    </row>
    <row r="1611" spans="1:2" x14ac:dyDescent="0.3">
      <c r="A1611" s="12" t="s">
        <v>8219</v>
      </c>
      <c r="B1611">
        <v>24</v>
      </c>
    </row>
    <row r="1612" spans="1:2" x14ac:dyDescent="0.3">
      <c r="A1612" s="12" t="s">
        <v>8219</v>
      </c>
      <c r="B1612">
        <v>70</v>
      </c>
    </row>
    <row r="1613" spans="1:2" x14ac:dyDescent="0.3">
      <c r="A1613" s="12" t="s">
        <v>8219</v>
      </c>
      <c r="B1613">
        <v>244</v>
      </c>
    </row>
    <row r="1614" spans="1:2" x14ac:dyDescent="0.3">
      <c r="A1614" s="12" t="s">
        <v>8219</v>
      </c>
      <c r="B1614">
        <v>82</v>
      </c>
    </row>
    <row r="1615" spans="1:2" x14ac:dyDescent="0.3">
      <c r="A1615" s="12" t="s">
        <v>8219</v>
      </c>
      <c r="B1615">
        <v>226</v>
      </c>
    </row>
    <row r="1616" spans="1:2" x14ac:dyDescent="0.3">
      <c r="A1616" s="12" t="s">
        <v>8219</v>
      </c>
      <c r="B1616">
        <v>60</v>
      </c>
    </row>
    <row r="1617" spans="1:2" x14ac:dyDescent="0.3">
      <c r="A1617" s="12" t="s">
        <v>8219</v>
      </c>
      <c r="B1617">
        <v>322</v>
      </c>
    </row>
    <row r="1618" spans="1:2" x14ac:dyDescent="0.3">
      <c r="A1618" s="12" t="s">
        <v>8219</v>
      </c>
      <c r="B1618">
        <v>94</v>
      </c>
    </row>
    <row r="1619" spans="1:2" x14ac:dyDescent="0.3">
      <c r="A1619" s="12" t="s">
        <v>8219</v>
      </c>
      <c r="B1619">
        <v>47</v>
      </c>
    </row>
    <row r="1620" spans="1:2" x14ac:dyDescent="0.3">
      <c r="A1620" s="12" t="s">
        <v>8219</v>
      </c>
      <c r="B1620">
        <v>115</v>
      </c>
    </row>
    <row r="1621" spans="1:2" x14ac:dyDescent="0.3">
      <c r="A1621" s="12" t="s">
        <v>8219</v>
      </c>
      <c r="B1621">
        <v>134</v>
      </c>
    </row>
    <row r="1622" spans="1:2" x14ac:dyDescent="0.3">
      <c r="A1622" s="12" t="s">
        <v>8219</v>
      </c>
      <c r="B1622">
        <v>35</v>
      </c>
    </row>
    <row r="1623" spans="1:2" x14ac:dyDescent="0.3">
      <c r="A1623" s="12" t="s">
        <v>8219</v>
      </c>
      <c r="B1623">
        <v>104</v>
      </c>
    </row>
    <row r="1624" spans="1:2" x14ac:dyDescent="0.3">
      <c r="A1624" s="12" t="s">
        <v>8219</v>
      </c>
      <c r="B1624">
        <v>184</v>
      </c>
    </row>
    <row r="1625" spans="1:2" x14ac:dyDescent="0.3">
      <c r="A1625" s="12" t="s">
        <v>8219</v>
      </c>
      <c r="B1625">
        <v>119</v>
      </c>
    </row>
    <row r="1626" spans="1:2" x14ac:dyDescent="0.3">
      <c r="A1626" s="12" t="s">
        <v>8219</v>
      </c>
      <c r="B1626">
        <v>59</v>
      </c>
    </row>
    <row r="1627" spans="1:2" x14ac:dyDescent="0.3">
      <c r="A1627" s="12" t="s">
        <v>8219</v>
      </c>
      <c r="B1627">
        <v>113</v>
      </c>
    </row>
    <row r="1628" spans="1:2" x14ac:dyDescent="0.3">
      <c r="A1628" s="12" t="s">
        <v>8219</v>
      </c>
      <c r="B1628">
        <v>84</v>
      </c>
    </row>
    <row r="1629" spans="1:2" x14ac:dyDescent="0.3">
      <c r="A1629" s="12" t="s">
        <v>8219</v>
      </c>
      <c r="B1629">
        <v>74</v>
      </c>
    </row>
    <row r="1630" spans="1:2" x14ac:dyDescent="0.3">
      <c r="A1630" s="12" t="s">
        <v>8219</v>
      </c>
      <c r="B1630">
        <v>216</v>
      </c>
    </row>
    <row r="1631" spans="1:2" x14ac:dyDescent="0.3">
      <c r="A1631" s="12" t="s">
        <v>8219</v>
      </c>
      <c r="B1631">
        <v>39</v>
      </c>
    </row>
    <row r="1632" spans="1:2" x14ac:dyDescent="0.3">
      <c r="A1632" s="12" t="s">
        <v>8219</v>
      </c>
      <c r="B1632">
        <v>21</v>
      </c>
    </row>
    <row r="1633" spans="1:2" x14ac:dyDescent="0.3">
      <c r="A1633" s="12" t="s">
        <v>8219</v>
      </c>
      <c r="B1633">
        <v>30</v>
      </c>
    </row>
    <row r="1634" spans="1:2" x14ac:dyDescent="0.3">
      <c r="A1634" s="12" t="s">
        <v>8219</v>
      </c>
      <c r="B1634">
        <v>37</v>
      </c>
    </row>
    <row r="1635" spans="1:2" x14ac:dyDescent="0.3">
      <c r="A1635" s="12" t="s">
        <v>8219</v>
      </c>
      <c r="B1635">
        <v>202</v>
      </c>
    </row>
    <row r="1636" spans="1:2" x14ac:dyDescent="0.3">
      <c r="A1636" s="12" t="s">
        <v>8219</v>
      </c>
      <c r="B1636">
        <v>37</v>
      </c>
    </row>
    <row r="1637" spans="1:2" x14ac:dyDescent="0.3">
      <c r="A1637" s="12" t="s">
        <v>8219</v>
      </c>
      <c r="B1637">
        <v>28</v>
      </c>
    </row>
    <row r="1638" spans="1:2" x14ac:dyDescent="0.3">
      <c r="A1638" s="12" t="s">
        <v>8219</v>
      </c>
      <c r="B1638">
        <v>26</v>
      </c>
    </row>
    <row r="1639" spans="1:2" x14ac:dyDescent="0.3">
      <c r="A1639" s="12" t="s">
        <v>8219</v>
      </c>
      <c r="B1639">
        <v>61</v>
      </c>
    </row>
    <row r="1640" spans="1:2" x14ac:dyDescent="0.3">
      <c r="A1640" s="12" t="s">
        <v>8219</v>
      </c>
      <c r="B1640">
        <v>115</v>
      </c>
    </row>
    <row r="1641" spans="1:2" x14ac:dyDescent="0.3">
      <c r="A1641" s="12" t="s">
        <v>8219</v>
      </c>
      <c r="B1641">
        <v>181</v>
      </c>
    </row>
    <row r="1642" spans="1:2" x14ac:dyDescent="0.3">
      <c r="A1642" s="12" t="s">
        <v>8219</v>
      </c>
      <c r="B1642">
        <v>110</v>
      </c>
    </row>
    <row r="1643" spans="1:2" x14ac:dyDescent="0.3">
      <c r="A1643" s="12" t="s">
        <v>8219</v>
      </c>
      <c r="B1643">
        <v>269</v>
      </c>
    </row>
    <row r="1644" spans="1:2" x14ac:dyDescent="0.3">
      <c r="A1644" s="12" t="s">
        <v>8219</v>
      </c>
      <c r="B1644">
        <v>79</v>
      </c>
    </row>
    <row r="1645" spans="1:2" x14ac:dyDescent="0.3">
      <c r="A1645" s="12" t="s">
        <v>8219</v>
      </c>
      <c r="B1645">
        <v>104</v>
      </c>
    </row>
    <row r="1646" spans="1:2" x14ac:dyDescent="0.3">
      <c r="A1646" s="12" t="s">
        <v>8219</v>
      </c>
      <c r="B1646">
        <v>34</v>
      </c>
    </row>
    <row r="1647" spans="1:2" x14ac:dyDescent="0.3">
      <c r="A1647" s="12" t="s">
        <v>8219</v>
      </c>
      <c r="B1647">
        <v>167</v>
      </c>
    </row>
    <row r="1648" spans="1:2" x14ac:dyDescent="0.3">
      <c r="A1648" s="12" t="s">
        <v>8219</v>
      </c>
      <c r="B1648">
        <v>183</v>
      </c>
    </row>
    <row r="1649" spans="1:2" x14ac:dyDescent="0.3">
      <c r="A1649" s="12" t="s">
        <v>8219</v>
      </c>
      <c r="B1649">
        <v>71</v>
      </c>
    </row>
    <row r="1650" spans="1:2" x14ac:dyDescent="0.3">
      <c r="A1650" s="12" t="s">
        <v>8219</v>
      </c>
      <c r="B1650">
        <v>69</v>
      </c>
    </row>
    <row r="1651" spans="1:2" x14ac:dyDescent="0.3">
      <c r="A1651" s="12" t="s">
        <v>8219</v>
      </c>
      <c r="B1651">
        <v>270</v>
      </c>
    </row>
    <row r="1652" spans="1:2" x14ac:dyDescent="0.3">
      <c r="A1652" s="12" t="s">
        <v>8219</v>
      </c>
      <c r="B1652">
        <v>193</v>
      </c>
    </row>
    <row r="1653" spans="1:2" x14ac:dyDescent="0.3">
      <c r="A1653" s="12" t="s">
        <v>8219</v>
      </c>
      <c r="B1653">
        <v>57</v>
      </c>
    </row>
    <row r="1654" spans="1:2" x14ac:dyDescent="0.3">
      <c r="A1654" s="12" t="s">
        <v>8219</v>
      </c>
      <c r="B1654">
        <v>200</v>
      </c>
    </row>
    <row r="1655" spans="1:2" x14ac:dyDescent="0.3">
      <c r="A1655" s="12" t="s">
        <v>8219</v>
      </c>
      <c r="B1655">
        <v>88</v>
      </c>
    </row>
    <row r="1656" spans="1:2" x14ac:dyDescent="0.3">
      <c r="A1656" s="12" t="s">
        <v>8219</v>
      </c>
      <c r="B1656">
        <v>213</v>
      </c>
    </row>
    <row r="1657" spans="1:2" x14ac:dyDescent="0.3">
      <c r="A1657" s="12" t="s">
        <v>8219</v>
      </c>
      <c r="B1657">
        <v>20</v>
      </c>
    </row>
    <row r="1658" spans="1:2" x14ac:dyDescent="0.3">
      <c r="A1658" s="12" t="s">
        <v>8219</v>
      </c>
      <c r="B1658">
        <v>50</v>
      </c>
    </row>
    <row r="1659" spans="1:2" x14ac:dyDescent="0.3">
      <c r="A1659" s="12" t="s">
        <v>8219</v>
      </c>
      <c r="B1659">
        <v>115</v>
      </c>
    </row>
    <row r="1660" spans="1:2" x14ac:dyDescent="0.3">
      <c r="A1660" s="12" t="s">
        <v>8219</v>
      </c>
      <c r="B1660">
        <v>186</v>
      </c>
    </row>
    <row r="1661" spans="1:2" x14ac:dyDescent="0.3">
      <c r="A1661" s="12" t="s">
        <v>8219</v>
      </c>
      <c r="B1661">
        <v>18</v>
      </c>
    </row>
    <row r="1662" spans="1:2" x14ac:dyDescent="0.3">
      <c r="A1662" s="12" t="s">
        <v>8219</v>
      </c>
      <c r="B1662">
        <v>176</v>
      </c>
    </row>
    <row r="1663" spans="1:2" x14ac:dyDescent="0.3">
      <c r="A1663" s="12" t="s">
        <v>8219</v>
      </c>
      <c r="B1663">
        <v>41</v>
      </c>
    </row>
    <row r="1664" spans="1:2" x14ac:dyDescent="0.3">
      <c r="A1664" s="12" t="s">
        <v>8219</v>
      </c>
      <c r="B1664">
        <v>75</v>
      </c>
    </row>
    <row r="1665" spans="1:2" x14ac:dyDescent="0.3">
      <c r="A1665" s="12" t="s">
        <v>8219</v>
      </c>
      <c r="B1665">
        <v>97</v>
      </c>
    </row>
    <row r="1666" spans="1:2" x14ac:dyDescent="0.3">
      <c r="A1666" s="12" t="s">
        <v>8219</v>
      </c>
      <c r="B1666">
        <v>73</v>
      </c>
    </row>
    <row r="1667" spans="1:2" x14ac:dyDescent="0.3">
      <c r="A1667" s="12" t="s">
        <v>8219</v>
      </c>
      <c r="B1667">
        <v>49</v>
      </c>
    </row>
    <row r="1668" spans="1:2" x14ac:dyDescent="0.3">
      <c r="A1668" s="12" t="s">
        <v>8219</v>
      </c>
      <c r="B1668">
        <v>134</v>
      </c>
    </row>
    <row r="1669" spans="1:2" x14ac:dyDescent="0.3">
      <c r="A1669" s="12" t="s">
        <v>8219</v>
      </c>
      <c r="B1669">
        <v>68</v>
      </c>
    </row>
    <row r="1670" spans="1:2" x14ac:dyDescent="0.3">
      <c r="A1670" s="12" t="s">
        <v>8219</v>
      </c>
      <c r="B1670">
        <v>49</v>
      </c>
    </row>
    <row r="1671" spans="1:2" x14ac:dyDescent="0.3">
      <c r="A1671" s="12" t="s">
        <v>8219</v>
      </c>
      <c r="B1671">
        <v>63</v>
      </c>
    </row>
    <row r="1672" spans="1:2" x14ac:dyDescent="0.3">
      <c r="A1672" s="12" t="s">
        <v>8219</v>
      </c>
      <c r="B1672">
        <v>163</v>
      </c>
    </row>
    <row r="1673" spans="1:2" x14ac:dyDescent="0.3">
      <c r="A1673" s="12" t="s">
        <v>8219</v>
      </c>
      <c r="B1673">
        <v>288</v>
      </c>
    </row>
    <row r="1674" spans="1:2" x14ac:dyDescent="0.3">
      <c r="A1674" s="12" t="s">
        <v>8219</v>
      </c>
      <c r="B1674">
        <v>42</v>
      </c>
    </row>
    <row r="1675" spans="1:2" x14ac:dyDescent="0.3">
      <c r="A1675" s="12" t="s">
        <v>8219</v>
      </c>
      <c r="B1675">
        <v>70</v>
      </c>
    </row>
    <row r="1676" spans="1:2" x14ac:dyDescent="0.3">
      <c r="A1676" s="12" t="s">
        <v>8219</v>
      </c>
      <c r="B1676">
        <v>30</v>
      </c>
    </row>
    <row r="1677" spans="1:2" x14ac:dyDescent="0.3">
      <c r="A1677" s="12" t="s">
        <v>8219</v>
      </c>
      <c r="B1677">
        <v>51</v>
      </c>
    </row>
    <row r="1678" spans="1:2" x14ac:dyDescent="0.3">
      <c r="A1678" s="12" t="s">
        <v>8219</v>
      </c>
      <c r="B1678">
        <v>145</v>
      </c>
    </row>
    <row r="1679" spans="1:2" x14ac:dyDescent="0.3">
      <c r="A1679" s="12" t="s">
        <v>8219</v>
      </c>
      <c r="B1679">
        <v>21</v>
      </c>
    </row>
    <row r="1680" spans="1:2" x14ac:dyDescent="0.3">
      <c r="A1680" s="12" t="s">
        <v>8219</v>
      </c>
      <c r="B1680">
        <v>286</v>
      </c>
    </row>
    <row r="1681" spans="1:2" x14ac:dyDescent="0.3">
      <c r="A1681" s="12" t="s">
        <v>8219</v>
      </c>
      <c r="B1681">
        <v>12</v>
      </c>
    </row>
    <row r="1682" spans="1:2" x14ac:dyDescent="0.3">
      <c r="A1682" s="12" t="s">
        <v>8219</v>
      </c>
      <c r="B1682">
        <v>100</v>
      </c>
    </row>
    <row r="1683" spans="1:2" x14ac:dyDescent="0.3">
      <c r="A1683" s="12" t="s">
        <v>8219</v>
      </c>
      <c r="B1683">
        <v>100</v>
      </c>
    </row>
    <row r="1684" spans="1:2" x14ac:dyDescent="0.3">
      <c r="A1684" s="12" t="s">
        <v>8219</v>
      </c>
      <c r="B1684">
        <v>34</v>
      </c>
    </row>
    <row r="1685" spans="1:2" x14ac:dyDescent="0.3">
      <c r="A1685" s="12" t="s">
        <v>8219</v>
      </c>
      <c r="B1685">
        <v>63</v>
      </c>
    </row>
    <row r="1686" spans="1:2" x14ac:dyDescent="0.3">
      <c r="A1686" s="12" t="s">
        <v>8219</v>
      </c>
      <c r="B1686">
        <v>30</v>
      </c>
    </row>
    <row r="1687" spans="1:2" x14ac:dyDescent="0.3">
      <c r="A1687" s="12" t="s">
        <v>8219</v>
      </c>
      <c r="B1687">
        <v>47</v>
      </c>
    </row>
    <row r="1688" spans="1:2" x14ac:dyDescent="0.3">
      <c r="A1688" s="12" t="s">
        <v>8219</v>
      </c>
      <c r="B1688">
        <v>237</v>
      </c>
    </row>
    <row r="1689" spans="1:2" x14ac:dyDescent="0.3">
      <c r="A1689" s="12" t="s">
        <v>8219</v>
      </c>
      <c r="B1689">
        <v>47</v>
      </c>
    </row>
    <row r="1690" spans="1:2" x14ac:dyDescent="0.3">
      <c r="A1690" s="12" t="s">
        <v>8219</v>
      </c>
      <c r="B1690">
        <v>15</v>
      </c>
    </row>
    <row r="1691" spans="1:2" x14ac:dyDescent="0.3">
      <c r="A1691" s="12" t="s">
        <v>8219</v>
      </c>
      <c r="B1691">
        <v>81</v>
      </c>
    </row>
    <row r="1692" spans="1:2" x14ac:dyDescent="0.3">
      <c r="A1692" s="12" t="s">
        <v>8219</v>
      </c>
      <c r="B1692">
        <v>122</v>
      </c>
    </row>
    <row r="1693" spans="1:2" x14ac:dyDescent="0.3">
      <c r="A1693" s="12" t="s">
        <v>8219</v>
      </c>
      <c r="B1693">
        <v>34</v>
      </c>
    </row>
    <row r="1694" spans="1:2" x14ac:dyDescent="0.3">
      <c r="A1694" s="12" t="s">
        <v>8219</v>
      </c>
      <c r="B1694">
        <v>207</v>
      </c>
    </row>
    <row r="1695" spans="1:2" x14ac:dyDescent="0.3">
      <c r="A1695" s="12" t="s">
        <v>8219</v>
      </c>
      <c r="B1695">
        <v>25</v>
      </c>
    </row>
    <row r="1696" spans="1:2" x14ac:dyDescent="0.3">
      <c r="A1696" s="12" t="s">
        <v>8219</v>
      </c>
      <c r="B1696">
        <v>72</v>
      </c>
    </row>
    <row r="1697" spans="1:2" x14ac:dyDescent="0.3">
      <c r="A1697" s="12" t="s">
        <v>8219</v>
      </c>
      <c r="B1697">
        <v>14</v>
      </c>
    </row>
    <row r="1698" spans="1:2" x14ac:dyDescent="0.3">
      <c r="A1698" s="12" t="s">
        <v>8219</v>
      </c>
      <c r="B1698">
        <v>15</v>
      </c>
    </row>
    <row r="1699" spans="1:2" x14ac:dyDescent="0.3">
      <c r="A1699" s="12" t="s">
        <v>8219</v>
      </c>
      <c r="B1699">
        <v>91</v>
      </c>
    </row>
    <row r="1700" spans="1:2" x14ac:dyDescent="0.3">
      <c r="A1700" s="12" t="s">
        <v>8219</v>
      </c>
      <c r="B1700">
        <v>24</v>
      </c>
    </row>
    <row r="1701" spans="1:2" x14ac:dyDescent="0.3">
      <c r="A1701" s="12" t="s">
        <v>8219</v>
      </c>
      <c r="B1701">
        <v>27</v>
      </c>
    </row>
    <row r="1702" spans="1:2" x14ac:dyDescent="0.3">
      <c r="A1702" s="12" t="s">
        <v>8219</v>
      </c>
      <c r="B1702">
        <v>47</v>
      </c>
    </row>
    <row r="1703" spans="1:2" x14ac:dyDescent="0.3">
      <c r="A1703" s="12" t="s">
        <v>8219</v>
      </c>
      <c r="B1703">
        <v>44</v>
      </c>
    </row>
    <row r="1704" spans="1:2" x14ac:dyDescent="0.3">
      <c r="A1704" s="12" t="s">
        <v>8219</v>
      </c>
      <c r="B1704">
        <v>72</v>
      </c>
    </row>
    <row r="1705" spans="1:2" x14ac:dyDescent="0.3">
      <c r="A1705" s="12" t="s">
        <v>8219</v>
      </c>
      <c r="B1705">
        <v>63</v>
      </c>
    </row>
    <row r="1706" spans="1:2" x14ac:dyDescent="0.3">
      <c r="A1706" s="12" t="s">
        <v>8219</v>
      </c>
      <c r="B1706">
        <v>88</v>
      </c>
    </row>
    <row r="1707" spans="1:2" x14ac:dyDescent="0.3">
      <c r="A1707" s="12" t="s">
        <v>8219</v>
      </c>
      <c r="B1707">
        <v>70</v>
      </c>
    </row>
    <row r="1708" spans="1:2" x14ac:dyDescent="0.3">
      <c r="A1708" s="12" t="s">
        <v>8219</v>
      </c>
      <c r="B1708">
        <v>50</v>
      </c>
    </row>
    <row r="1709" spans="1:2" x14ac:dyDescent="0.3">
      <c r="A1709" s="12" t="s">
        <v>8219</v>
      </c>
      <c r="B1709">
        <v>35</v>
      </c>
    </row>
    <row r="1710" spans="1:2" x14ac:dyDescent="0.3">
      <c r="A1710" s="12" t="s">
        <v>8219</v>
      </c>
      <c r="B1710">
        <v>175</v>
      </c>
    </row>
    <row r="1711" spans="1:2" x14ac:dyDescent="0.3">
      <c r="A1711" s="12" t="s">
        <v>8219</v>
      </c>
      <c r="B1711">
        <v>20</v>
      </c>
    </row>
    <row r="1712" spans="1:2" x14ac:dyDescent="0.3">
      <c r="A1712" s="12" t="s">
        <v>8219</v>
      </c>
      <c r="B1712">
        <v>54</v>
      </c>
    </row>
    <row r="1713" spans="1:2" x14ac:dyDescent="0.3">
      <c r="A1713" s="12" t="s">
        <v>8219</v>
      </c>
      <c r="B1713">
        <v>20</v>
      </c>
    </row>
    <row r="1714" spans="1:2" x14ac:dyDescent="0.3">
      <c r="A1714" s="12" t="s">
        <v>8219</v>
      </c>
      <c r="B1714">
        <v>57</v>
      </c>
    </row>
    <row r="1715" spans="1:2" x14ac:dyDescent="0.3">
      <c r="A1715" s="12" t="s">
        <v>8219</v>
      </c>
      <c r="B1715">
        <v>31</v>
      </c>
    </row>
    <row r="1716" spans="1:2" x14ac:dyDescent="0.3">
      <c r="A1716" s="12" t="s">
        <v>8219</v>
      </c>
      <c r="B1716">
        <v>31</v>
      </c>
    </row>
    <row r="1717" spans="1:2" x14ac:dyDescent="0.3">
      <c r="A1717" s="12" t="s">
        <v>8219</v>
      </c>
      <c r="B1717">
        <v>45</v>
      </c>
    </row>
    <row r="1718" spans="1:2" x14ac:dyDescent="0.3">
      <c r="A1718" s="12" t="s">
        <v>8219</v>
      </c>
      <c r="B1718">
        <v>41</v>
      </c>
    </row>
    <row r="1719" spans="1:2" x14ac:dyDescent="0.3">
      <c r="A1719" s="12" t="s">
        <v>8219</v>
      </c>
      <c r="B1719">
        <v>29</v>
      </c>
    </row>
    <row r="1720" spans="1:2" x14ac:dyDescent="0.3">
      <c r="A1720" s="12" t="s">
        <v>8219</v>
      </c>
      <c r="B1720">
        <v>58</v>
      </c>
    </row>
    <row r="1721" spans="1:2" x14ac:dyDescent="0.3">
      <c r="A1721" s="12" t="s">
        <v>8219</v>
      </c>
      <c r="B1721">
        <v>89</v>
      </c>
    </row>
    <row r="1722" spans="1:2" x14ac:dyDescent="0.3">
      <c r="A1722" s="12" t="s">
        <v>8219</v>
      </c>
      <c r="B1722">
        <v>125</v>
      </c>
    </row>
    <row r="1723" spans="1:2" x14ac:dyDescent="0.3">
      <c r="A1723" s="12" t="s">
        <v>8219</v>
      </c>
      <c r="B1723">
        <v>18</v>
      </c>
    </row>
    <row r="1724" spans="1:2" x14ac:dyDescent="0.3">
      <c r="A1724" s="12" t="s">
        <v>8219</v>
      </c>
      <c r="B1724">
        <v>32</v>
      </c>
    </row>
    <row r="1725" spans="1:2" x14ac:dyDescent="0.3">
      <c r="A1725" s="12" t="s">
        <v>8219</v>
      </c>
      <c r="B1725">
        <v>16</v>
      </c>
    </row>
    <row r="1726" spans="1:2" x14ac:dyDescent="0.3">
      <c r="A1726" s="12" t="s">
        <v>8219</v>
      </c>
      <c r="B1726">
        <v>38</v>
      </c>
    </row>
    <row r="1727" spans="1:2" x14ac:dyDescent="0.3">
      <c r="A1727" s="12" t="s">
        <v>8219</v>
      </c>
      <c r="B1727">
        <v>15</v>
      </c>
    </row>
    <row r="1728" spans="1:2" x14ac:dyDescent="0.3">
      <c r="A1728" s="12" t="s">
        <v>8219</v>
      </c>
      <c r="B1728">
        <v>23</v>
      </c>
    </row>
    <row r="1729" spans="1:2" x14ac:dyDescent="0.3">
      <c r="A1729" s="12" t="s">
        <v>8219</v>
      </c>
      <c r="B1729">
        <v>49</v>
      </c>
    </row>
    <row r="1730" spans="1:2" x14ac:dyDescent="0.3">
      <c r="A1730" s="12" t="s">
        <v>8219</v>
      </c>
      <c r="B1730">
        <v>10</v>
      </c>
    </row>
    <row r="1731" spans="1:2" x14ac:dyDescent="0.3">
      <c r="A1731" s="12" t="s">
        <v>8219</v>
      </c>
      <c r="B1731">
        <v>15</v>
      </c>
    </row>
    <row r="1732" spans="1:2" x14ac:dyDescent="0.3">
      <c r="A1732" s="12" t="s">
        <v>8219</v>
      </c>
      <c r="B1732">
        <v>57</v>
      </c>
    </row>
    <row r="1733" spans="1:2" x14ac:dyDescent="0.3">
      <c r="A1733" s="12" t="s">
        <v>8219</v>
      </c>
      <c r="B1733">
        <v>33</v>
      </c>
    </row>
    <row r="1734" spans="1:2" x14ac:dyDescent="0.3">
      <c r="A1734" s="12" t="s">
        <v>8219</v>
      </c>
      <c r="B1734">
        <v>9</v>
      </c>
    </row>
    <row r="1735" spans="1:2" x14ac:dyDescent="0.3">
      <c r="A1735" s="12" t="s">
        <v>8219</v>
      </c>
      <c r="B1735">
        <v>26</v>
      </c>
    </row>
    <row r="1736" spans="1:2" x14ac:dyDescent="0.3">
      <c r="A1736" s="12" t="s">
        <v>8219</v>
      </c>
      <c r="B1736">
        <v>69</v>
      </c>
    </row>
    <row r="1737" spans="1:2" x14ac:dyDescent="0.3">
      <c r="A1737" s="12" t="s">
        <v>8219</v>
      </c>
      <c r="B1737">
        <v>65</v>
      </c>
    </row>
    <row r="1738" spans="1:2" x14ac:dyDescent="0.3">
      <c r="A1738" s="12" t="s">
        <v>8219</v>
      </c>
      <c r="B1738">
        <v>83</v>
      </c>
    </row>
    <row r="1739" spans="1:2" x14ac:dyDescent="0.3">
      <c r="A1739" s="12" t="s">
        <v>8219</v>
      </c>
      <c r="B1739">
        <v>111</v>
      </c>
    </row>
    <row r="1740" spans="1:2" x14ac:dyDescent="0.3">
      <c r="A1740" s="12" t="s">
        <v>8219</v>
      </c>
      <c r="B1740">
        <v>46</v>
      </c>
    </row>
    <row r="1741" spans="1:2" x14ac:dyDescent="0.3">
      <c r="A1741" s="12" t="s">
        <v>8219</v>
      </c>
      <c r="B1741">
        <v>63</v>
      </c>
    </row>
    <row r="1742" spans="1:2" x14ac:dyDescent="0.3">
      <c r="A1742" s="12" t="s">
        <v>8219</v>
      </c>
      <c r="B1742">
        <v>9</v>
      </c>
    </row>
    <row r="1743" spans="1:2" x14ac:dyDescent="0.3">
      <c r="A1743" s="12" t="s">
        <v>8219</v>
      </c>
      <c r="B1743">
        <v>34</v>
      </c>
    </row>
    <row r="1744" spans="1:2" x14ac:dyDescent="0.3">
      <c r="A1744" s="12" t="s">
        <v>8219</v>
      </c>
      <c r="B1744">
        <v>112</v>
      </c>
    </row>
    <row r="1745" spans="1:2" x14ac:dyDescent="0.3">
      <c r="A1745" s="12" t="s">
        <v>8219</v>
      </c>
      <c r="B1745">
        <v>47</v>
      </c>
    </row>
    <row r="1746" spans="1:2" x14ac:dyDescent="0.3">
      <c r="A1746" s="12" t="s">
        <v>8219</v>
      </c>
      <c r="B1746">
        <v>38</v>
      </c>
    </row>
    <row r="1747" spans="1:2" x14ac:dyDescent="0.3">
      <c r="A1747" s="12" t="s">
        <v>8219</v>
      </c>
      <c r="B1747">
        <v>28</v>
      </c>
    </row>
    <row r="1748" spans="1:2" x14ac:dyDescent="0.3">
      <c r="A1748" s="12" t="s">
        <v>8219</v>
      </c>
      <c r="B1748">
        <v>78</v>
      </c>
    </row>
    <row r="1749" spans="1:2" x14ac:dyDescent="0.3">
      <c r="A1749" s="12" t="s">
        <v>8219</v>
      </c>
      <c r="B1749">
        <v>23</v>
      </c>
    </row>
    <row r="1750" spans="1:2" x14ac:dyDescent="0.3">
      <c r="A1750" s="12" t="s">
        <v>8219</v>
      </c>
      <c r="B1750">
        <v>40</v>
      </c>
    </row>
    <row r="1751" spans="1:2" x14ac:dyDescent="0.3">
      <c r="A1751" s="12" t="s">
        <v>8219</v>
      </c>
      <c r="B1751">
        <v>13</v>
      </c>
    </row>
    <row r="1752" spans="1:2" x14ac:dyDescent="0.3">
      <c r="A1752" s="12" t="s">
        <v>8219</v>
      </c>
      <c r="B1752">
        <v>18</v>
      </c>
    </row>
    <row r="1753" spans="1:2" x14ac:dyDescent="0.3">
      <c r="A1753" s="12" t="s">
        <v>8219</v>
      </c>
      <c r="B1753">
        <v>22</v>
      </c>
    </row>
    <row r="1754" spans="1:2" x14ac:dyDescent="0.3">
      <c r="A1754" s="12" t="s">
        <v>8219</v>
      </c>
      <c r="B1754">
        <v>79</v>
      </c>
    </row>
    <row r="1755" spans="1:2" x14ac:dyDescent="0.3">
      <c r="A1755" s="12" t="s">
        <v>8219</v>
      </c>
      <c r="B1755">
        <v>14</v>
      </c>
    </row>
    <row r="1756" spans="1:2" x14ac:dyDescent="0.3">
      <c r="A1756" s="12" t="s">
        <v>8219</v>
      </c>
      <c r="B1756">
        <v>51</v>
      </c>
    </row>
    <row r="1757" spans="1:2" x14ac:dyDescent="0.3">
      <c r="A1757" s="12" t="s">
        <v>8219</v>
      </c>
      <c r="B1757">
        <v>54</v>
      </c>
    </row>
    <row r="1758" spans="1:2" x14ac:dyDescent="0.3">
      <c r="A1758" s="12" t="s">
        <v>8219</v>
      </c>
      <c r="B1758">
        <v>70</v>
      </c>
    </row>
    <row r="1759" spans="1:2" x14ac:dyDescent="0.3">
      <c r="A1759" s="12" t="s">
        <v>8219</v>
      </c>
      <c r="B1759">
        <v>44</v>
      </c>
    </row>
    <row r="1760" spans="1:2" x14ac:dyDescent="0.3">
      <c r="A1760" s="12" t="s">
        <v>8219</v>
      </c>
      <c r="B1760">
        <v>55</v>
      </c>
    </row>
    <row r="1761" spans="1:2" x14ac:dyDescent="0.3">
      <c r="A1761" s="12" t="s">
        <v>8219</v>
      </c>
      <c r="B1761">
        <v>15</v>
      </c>
    </row>
    <row r="1762" spans="1:2" x14ac:dyDescent="0.3">
      <c r="A1762" s="12" t="s">
        <v>8219</v>
      </c>
      <c r="B1762">
        <v>27</v>
      </c>
    </row>
    <row r="1763" spans="1:2" x14ac:dyDescent="0.3">
      <c r="A1763" s="12" t="s">
        <v>8219</v>
      </c>
      <c r="B1763">
        <v>21</v>
      </c>
    </row>
    <row r="1764" spans="1:2" x14ac:dyDescent="0.3">
      <c r="A1764" s="12" t="s">
        <v>8219</v>
      </c>
      <c r="B1764">
        <v>162</v>
      </c>
    </row>
    <row r="1765" spans="1:2" x14ac:dyDescent="0.3">
      <c r="A1765" s="12" t="s">
        <v>8219</v>
      </c>
      <c r="B1765">
        <v>23</v>
      </c>
    </row>
    <row r="1766" spans="1:2" x14ac:dyDescent="0.3">
      <c r="A1766" s="12" t="s">
        <v>8219</v>
      </c>
      <c r="B1766">
        <v>72</v>
      </c>
    </row>
    <row r="1767" spans="1:2" x14ac:dyDescent="0.3">
      <c r="A1767" s="12" t="s">
        <v>8219</v>
      </c>
      <c r="B1767">
        <v>68</v>
      </c>
    </row>
    <row r="1768" spans="1:2" x14ac:dyDescent="0.3">
      <c r="A1768" s="12" t="s">
        <v>8219</v>
      </c>
      <c r="B1768">
        <v>20</v>
      </c>
    </row>
    <row r="1769" spans="1:2" x14ac:dyDescent="0.3">
      <c r="A1769" s="12" t="s">
        <v>8219</v>
      </c>
      <c r="B1769">
        <v>26</v>
      </c>
    </row>
    <row r="1770" spans="1:2" x14ac:dyDescent="0.3">
      <c r="A1770" s="12" t="s">
        <v>8219</v>
      </c>
      <c r="B1770">
        <v>72</v>
      </c>
    </row>
    <row r="1771" spans="1:2" x14ac:dyDescent="0.3">
      <c r="A1771" s="12" t="s">
        <v>8219</v>
      </c>
      <c r="B1771">
        <v>3</v>
      </c>
    </row>
    <row r="1772" spans="1:2" x14ac:dyDescent="0.3">
      <c r="A1772" s="12" t="s">
        <v>8219</v>
      </c>
      <c r="B1772">
        <v>18</v>
      </c>
    </row>
    <row r="1773" spans="1:2" x14ac:dyDescent="0.3">
      <c r="A1773" s="12" t="s">
        <v>8219</v>
      </c>
      <c r="B1773">
        <v>30</v>
      </c>
    </row>
    <row r="1774" spans="1:2" x14ac:dyDescent="0.3">
      <c r="A1774" s="12" t="s">
        <v>8219</v>
      </c>
      <c r="B1774">
        <v>23</v>
      </c>
    </row>
    <row r="1775" spans="1:2" x14ac:dyDescent="0.3">
      <c r="A1775" s="12" t="s">
        <v>8219</v>
      </c>
      <c r="B1775">
        <v>54</v>
      </c>
    </row>
    <row r="1776" spans="1:2" x14ac:dyDescent="0.3">
      <c r="A1776" s="12" t="s">
        <v>8219</v>
      </c>
      <c r="B1776">
        <v>26</v>
      </c>
    </row>
    <row r="1777" spans="1:2" x14ac:dyDescent="0.3">
      <c r="A1777" s="12" t="s">
        <v>8219</v>
      </c>
      <c r="B1777">
        <v>9</v>
      </c>
    </row>
    <row r="1778" spans="1:2" x14ac:dyDescent="0.3">
      <c r="A1778" s="12" t="s">
        <v>8219</v>
      </c>
      <c r="B1778">
        <v>27</v>
      </c>
    </row>
    <row r="1779" spans="1:2" x14ac:dyDescent="0.3">
      <c r="A1779" s="12" t="s">
        <v>8219</v>
      </c>
      <c r="B1779">
        <v>30</v>
      </c>
    </row>
    <row r="1780" spans="1:2" x14ac:dyDescent="0.3">
      <c r="A1780" s="12" t="s">
        <v>8219</v>
      </c>
      <c r="B1780">
        <v>52</v>
      </c>
    </row>
    <row r="1781" spans="1:2" x14ac:dyDescent="0.3">
      <c r="A1781" s="12" t="s">
        <v>8219</v>
      </c>
      <c r="B1781">
        <v>17</v>
      </c>
    </row>
    <row r="1782" spans="1:2" x14ac:dyDescent="0.3">
      <c r="A1782" s="12" t="s">
        <v>8219</v>
      </c>
      <c r="B1782">
        <v>19</v>
      </c>
    </row>
    <row r="1783" spans="1:2" x14ac:dyDescent="0.3">
      <c r="A1783" s="12" t="s">
        <v>8219</v>
      </c>
      <c r="B1783">
        <v>77</v>
      </c>
    </row>
    <row r="1784" spans="1:2" x14ac:dyDescent="0.3">
      <c r="A1784" s="12" t="s">
        <v>8219</v>
      </c>
      <c r="B1784">
        <v>21</v>
      </c>
    </row>
    <row r="1785" spans="1:2" x14ac:dyDescent="0.3">
      <c r="A1785" s="12" t="s">
        <v>8219</v>
      </c>
      <c r="B1785">
        <v>38</v>
      </c>
    </row>
    <row r="1786" spans="1:2" x14ac:dyDescent="0.3">
      <c r="A1786" s="12" t="s">
        <v>8219</v>
      </c>
      <c r="B1786">
        <v>28</v>
      </c>
    </row>
    <row r="1787" spans="1:2" x14ac:dyDescent="0.3">
      <c r="A1787" s="12" t="s">
        <v>8219</v>
      </c>
      <c r="B1787">
        <v>48</v>
      </c>
    </row>
    <row r="1788" spans="1:2" x14ac:dyDescent="0.3">
      <c r="A1788" s="12" t="s">
        <v>8219</v>
      </c>
      <c r="B1788">
        <v>46</v>
      </c>
    </row>
    <row r="1789" spans="1:2" x14ac:dyDescent="0.3">
      <c r="A1789" s="12" t="s">
        <v>8219</v>
      </c>
      <c r="B1789">
        <v>30</v>
      </c>
    </row>
    <row r="1790" spans="1:2" x14ac:dyDescent="0.3">
      <c r="A1790" s="12" t="s">
        <v>8219</v>
      </c>
      <c r="B1790">
        <v>64</v>
      </c>
    </row>
    <row r="1791" spans="1:2" x14ac:dyDescent="0.3">
      <c r="A1791" s="12" t="s">
        <v>8219</v>
      </c>
      <c r="B1791">
        <v>15</v>
      </c>
    </row>
    <row r="1792" spans="1:2" x14ac:dyDescent="0.3">
      <c r="A1792" s="12" t="s">
        <v>8219</v>
      </c>
      <c r="B1792">
        <v>41</v>
      </c>
    </row>
    <row r="1793" spans="1:2" x14ac:dyDescent="0.3">
      <c r="A1793" s="12" t="s">
        <v>8219</v>
      </c>
      <c r="B1793">
        <v>35</v>
      </c>
    </row>
    <row r="1794" spans="1:2" x14ac:dyDescent="0.3">
      <c r="A1794" s="12" t="s">
        <v>8219</v>
      </c>
      <c r="B1794">
        <v>45</v>
      </c>
    </row>
    <row r="1795" spans="1:2" x14ac:dyDescent="0.3">
      <c r="A1795" s="12" t="s">
        <v>8219</v>
      </c>
      <c r="B1795">
        <v>62</v>
      </c>
    </row>
    <row r="1796" spans="1:2" x14ac:dyDescent="0.3">
      <c r="A1796" s="12" t="s">
        <v>8219</v>
      </c>
      <c r="B1796">
        <v>22</v>
      </c>
    </row>
    <row r="1797" spans="1:2" x14ac:dyDescent="0.3">
      <c r="A1797" s="12" t="s">
        <v>8219</v>
      </c>
      <c r="B1797">
        <v>18</v>
      </c>
    </row>
    <row r="1798" spans="1:2" x14ac:dyDescent="0.3">
      <c r="A1798" s="12" t="s">
        <v>8219</v>
      </c>
      <c r="B1798">
        <v>12</v>
      </c>
    </row>
    <row r="1799" spans="1:2" x14ac:dyDescent="0.3">
      <c r="A1799" s="12" t="s">
        <v>8219</v>
      </c>
      <c r="B1799">
        <v>44</v>
      </c>
    </row>
    <row r="1800" spans="1:2" x14ac:dyDescent="0.3">
      <c r="A1800" s="12" t="s">
        <v>8219</v>
      </c>
      <c r="B1800">
        <v>27</v>
      </c>
    </row>
    <row r="1801" spans="1:2" x14ac:dyDescent="0.3">
      <c r="A1801" s="12" t="s">
        <v>8219</v>
      </c>
      <c r="B1801">
        <v>38</v>
      </c>
    </row>
    <row r="1802" spans="1:2" x14ac:dyDescent="0.3">
      <c r="A1802" s="12" t="s">
        <v>8219</v>
      </c>
      <c r="B1802">
        <v>28</v>
      </c>
    </row>
    <row r="1803" spans="1:2" x14ac:dyDescent="0.3">
      <c r="A1803" s="12" t="s">
        <v>8219</v>
      </c>
      <c r="B1803">
        <v>24</v>
      </c>
    </row>
    <row r="1804" spans="1:2" x14ac:dyDescent="0.3">
      <c r="A1804" s="12" t="s">
        <v>8219</v>
      </c>
      <c r="B1804">
        <v>65</v>
      </c>
    </row>
    <row r="1805" spans="1:2" x14ac:dyDescent="0.3">
      <c r="A1805" s="12" t="s">
        <v>8219</v>
      </c>
      <c r="B1805">
        <v>46</v>
      </c>
    </row>
    <row r="1806" spans="1:2" x14ac:dyDescent="0.3">
      <c r="A1806" s="12" t="s">
        <v>8219</v>
      </c>
      <c r="B1806">
        <v>85</v>
      </c>
    </row>
    <row r="1807" spans="1:2" x14ac:dyDescent="0.3">
      <c r="A1807" s="12" t="s">
        <v>8219</v>
      </c>
      <c r="B1807">
        <v>66</v>
      </c>
    </row>
    <row r="1808" spans="1:2" x14ac:dyDescent="0.3">
      <c r="A1808" s="12" t="s">
        <v>8219</v>
      </c>
      <c r="B1808">
        <v>165</v>
      </c>
    </row>
    <row r="1809" spans="1:2" x14ac:dyDescent="0.3">
      <c r="A1809" s="12" t="s">
        <v>8219</v>
      </c>
      <c r="B1809">
        <v>17</v>
      </c>
    </row>
    <row r="1810" spans="1:2" x14ac:dyDescent="0.3">
      <c r="A1810" s="12" t="s">
        <v>8219</v>
      </c>
      <c r="B1810">
        <v>3</v>
      </c>
    </row>
    <row r="1811" spans="1:2" x14ac:dyDescent="0.3">
      <c r="A1811" s="12" t="s">
        <v>8219</v>
      </c>
      <c r="B1811">
        <v>17</v>
      </c>
    </row>
    <row r="1812" spans="1:2" x14ac:dyDescent="0.3">
      <c r="A1812" s="12" t="s">
        <v>8219</v>
      </c>
      <c r="B1812">
        <v>91</v>
      </c>
    </row>
    <row r="1813" spans="1:2" x14ac:dyDescent="0.3">
      <c r="A1813" s="12" t="s">
        <v>8219</v>
      </c>
      <c r="B1813">
        <v>67</v>
      </c>
    </row>
    <row r="1814" spans="1:2" x14ac:dyDescent="0.3">
      <c r="A1814" s="12" t="s">
        <v>8219</v>
      </c>
      <c r="B1814">
        <v>18</v>
      </c>
    </row>
    <row r="1815" spans="1:2" x14ac:dyDescent="0.3">
      <c r="A1815" s="12" t="s">
        <v>8219</v>
      </c>
      <c r="B1815">
        <v>21</v>
      </c>
    </row>
    <row r="1816" spans="1:2" x14ac:dyDescent="0.3">
      <c r="A1816" s="12" t="s">
        <v>8219</v>
      </c>
      <c r="B1816">
        <v>40</v>
      </c>
    </row>
    <row r="1817" spans="1:2" x14ac:dyDescent="0.3">
      <c r="A1817" s="12" t="s">
        <v>8219</v>
      </c>
      <c r="B1817">
        <v>78</v>
      </c>
    </row>
    <row r="1818" spans="1:2" x14ac:dyDescent="0.3">
      <c r="A1818" s="12" t="s">
        <v>8219</v>
      </c>
      <c r="B1818">
        <v>26</v>
      </c>
    </row>
    <row r="1819" spans="1:2" x14ac:dyDescent="0.3">
      <c r="A1819" s="12" t="s">
        <v>8219</v>
      </c>
      <c r="B1819">
        <v>14</v>
      </c>
    </row>
    <row r="1820" spans="1:2" x14ac:dyDescent="0.3">
      <c r="A1820" s="12" t="s">
        <v>8219</v>
      </c>
      <c r="B1820">
        <v>44</v>
      </c>
    </row>
    <row r="1821" spans="1:2" x14ac:dyDescent="0.3">
      <c r="A1821" s="12" t="s">
        <v>8219</v>
      </c>
      <c r="B1821">
        <v>9</v>
      </c>
    </row>
    <row r="1822" spans="1:2" x14ac:dyDescent="0.3">
      <c r="A1822" s="12" t="s">
        <v>8219</v>
      </c>
      <c r="B1822">
        <v>30</v>
      </c>
    </row>
    <row r="1823" spans="1:2" x14ac:dyDescent="0.3">
      <c r="A1823" s="12" t="s">
        <v>8219</v>
      </c>
      <c r="B1823">
        <v>45</v>
      </c>
    </row>
    <row r="1824" spans="1:2" x14ac:dyDescent="0.3">
      <c r="A1824" s="12" t="s">
        <v>8219</v>
      </c>
      <c r="B1824">
        <v>56</v>
      </c>
    </row>
    <row r="1825" spans="1:2" x14ac:dyDescent="0.3">
      <c r="A1825" s="12" t="s">
        <v>8219</v>
      </c>
      <c r="B1825">
        <v>46</v>
      </c>
    </row>
    <row r="1826" spans="1:2" x14ac:dyDescent="0.3">
      <c r="A1826" s="12" t="s">
        <v>8219</v>
      </c>
      <c r="B1826">
        <v>34</v>
      </c>
    </row>
    <row r="1827" spans="1:2" x14ac:dyDescent="0.3">
      <c r="A1827" s="12" t="s">
        <v>8219</v>
      </c>
      <c r="B1827">
        <v>98</v>
      </c>
    </row>
    <row r="1828" spans="1:2" x14ac:dyDescent="0.3">
      <c r="A1828" s="12" t="s">
        <v>8219</v>
      </c>
      <c r="B1828">
        <v>46</v>
      </c>
    </row>
    <row r="1829" spans="1:2" x14ac:dyDescent="0.3">
      <c r="A1829" s="12" t="s">
        <v>8219</v>
      </c>
      <c r="B1829">
        <v>10</v>
      </c>
    </row>
    <row r="1830" spans="1:2" x14ac:dyDescent="0.3">
      <c r="A1830" s="12" t="s">
        <v>8219</v>
      </c>
      <c r="B1830">
        <v>76</v>
      </c>
    </row>
    <row r="1831" spans="1:2" x14ac:dyDescent="0.3">
      <c r="A1831" s="12" t="s">
        <v>8219</v>
      </c>
      <c r="B1831">
        <v>104</v>
      </c>
    </row>
    <row r="1832" spans="1:2" x14ac:dyDescent="0.3">
      <c r="A1832" s="12" t="s">
        <v>8219</v>
      </c>
      <c r="B1832">
        <v>87</v>
      </c>
    </row>
    <row r="1833" spans="1:2" x14ac:dyDescent="0.3">
      <c r="A1833" s="12" t="s">
        <v>8219</v>
      </c>
      <c r="B1833">
        <v>29</v>
      </c>
    </row>
    <row r="1834" spans="1:2" x14ac:dyDescent="0.3">
      <c r="A1834" s="12" t="s">
        <v>8219</v>
      </c>
      <c r="B1834">
        <v>51</v>
      </c>
    </row>
    <row r="1835" spans="1:2" x14ac:dyDescent="0.3">
      <c r="A1835" s="12" t="s">
        <v>8219</v>
      </c>
      <c r="B1835">
        <v>12</v>
      </c>
    </row>
    <row r="1836" spans="1:2" x14ac:dyDescent="0.3">
      <c r="A1836" s="12" t="s">
        <v>8219</v>
      </c>
      <c r="B1836">
        <v>72</v>
      </c>
    </row>
    <row r="1837" spans="1:2" x14ac:dyDescent="0.3">
      <c r="A1837" s="12" t="s">
        <v>8219</v>
      </c>
      <c r="B1837">
        <v>21</v>
      </c>
    </row>
    <row r="1838" spans="1:2" x14ac:dyDescent="0.3">
      <c r="A1838" s="12" t="s">
        <v>8219</v>
      </c>
      <c r="B1838">
        <v>42</v>
      </c>
    </row>
    <row r="1839" spans="1:2" x14ac:dyDescent="0.3">
      <c r="A1839" s="12" t="s">
        <v>8219</v>
      </c>
      <c r="B1839">
        <v>71</v>
      </c>
    </row>
    <row r="1840" spans="1:2" x14ac:dyDescent="0.3">
      <c r="A1840" s="12" t="s">
        <v>8219</v>
      </c>
      <c r="B1840">
        <v>168</v>
      </c>
    </row>
    <row r="1841" spans="1:2" x14ac:dyDescent="0.3">
      <c r="A1841" s="12" t="s">
        <v>8219</v>
      </c>
      <c r="B1841">
        <v>19</v>
      </c>
    </row>
    <row r="1842" spans="1:2" x14ac:dyDescent="0.3">
      <c r="A1842" s="12" t="s">
        <v>8219</v>
      </c>
      <c r="B1842">
        <v>37</v>
      </c>
    </row>
    <row r="1843" spans="1:2" x14ac:dyDescent="0.3">
      <c r="A1843" s="12" t="s">
        <v>8219</v>
      </c>
      <c r="B1843">
        <v>36</v>
      </c>
    </row>
    <row r="1844" spans="1:2" x14ac:dyDescent="0.3">
      <c r="A1844" s="12" t="s">
        <v>8219</v>
      </c>
      <c r="B1844">
        <v>14</v>
      </c>
    </row>
    <row r="1845" spans="1:2" x14ac:dyDescent="0.3">
      <c r="A1845" s="12" t="s">
        <v>8219</v>
      </c>
      <c r="B1845">
        <v>18</v>
      </c>
    </row>
    <row r="1846" spans="1:2" x14ac:dyDescent="0.3">
      <c r="A1846" s="12" t="s">
        <v>8219</v>
      </c>
      <c r="B1846">
        <v>82</v>
      </c>
    </row>
    <row r="1847" spans="1:2" x14ac:dyDescent="0.3">
      <c r="A1847" s="12" t="s">
        <v>8219</v>
      </c>
      <c r="B1847">
        <v>43</v>
      </c>
    </row>
    <row r="1848" spans="1:2" x14ac:dyDescent="0.3">
      <c r="A1848" s="12" t="s">
        <v>8219</v>
      </c>
      <c r="B1848">
        <v>8</v>
      </c>
    </row>
    <row r="1849" spans="1:2" x14ac:dyDescent="0.3">
      <c r="A1849" s="12" t="s">
        <v>8219</v>
      </c>
      <c r="B1849">
        <v>45</v>
      </c>
    </row>
    <row r="1850" spans="1:2" x14ac:dyDescent="0.3">
      <c r="A1850" s="12" t="s">
        <v>8219</v>
      </c>
      <c r="B1850">
        <v>20</v>
      </c>
    </row>
    <row r="1851" spans="1:2" x14ac:dyDescent="0.3">
      <c r="A1851" s="12" t="s">
        <v>8219</v>
      </c>
      <c r="B1851">
        <v>31</v>
      </c>
    </row>
    <row r="1852" spans="1:2" x14ac:dyDescent="0.3">
      <c r="A1852" s="12" t="s">
        <v>8219</v>
      </c>
      <c r="B1852">
        <v>25</v>
      </c>
    </row>
    <row r="1853" spans="1:2" x14ac:dyDescent="0.3">
      <c r="A1853" s="12" t="s">
        <v>8219</v>
      </c>
      <c r="B1853">
        <v>14</v>
      </c>
    </row>
    <row r="1854" spans="1:2" x14ac:dyDescent="0.3">
      <c r="A1854" s="12" t="s">
        <v>8219</v>
      </c>
      <c r="B1854">
        <v>45</v>
      </c>
    </row>
    <row r="1855" spans="1:2" x14ac:dyDescent="0.3">
      <c r="A1855" s="12" t="s">
        <v>8219</v>
      </c>
      <c r="B1855">
        <v>20</v>
      </c>
    </row>
    <row r="1856" spans="1:2" x14ac:dyDescent="0.3">
      <c r="A1856" s="12" t="s">
        <v>8219</v>
      </c>
      <c r="B1856">
        <v>39</v>
      </c>
    </row>
    <row r="1857" spans="1:2" x14ac:dyDescent="0.3">
      <c r="A1857" s="12" t="s">
        <v>8219</v>
      </c>
      <c r="B1857">
        <v>16</v>
      </c>
    </row>
    <row r="1858" spans="1:2" x14ac:dyDescent="0.3">
      <c r="A1858" s="12" t="s">
        <v>8219</v>
      </c>
      <c r="B1858">
        <v>37</v>
      </c>
    </row>
    <row r="1859" spans="1:2" x14ac:dyDescent="0.3">
      <c r="A1859" s="12" t="s">
        <v>8219</v>
      </c>
      <c r="B1859">
        <v>14</v>
      </c>
    </row>
    <row r="1860" spans="1:2" x14ac:dyDescent="0.3">
      <c r="A1860" s="12" t="s">
        <v>8219</v>
      </c>
      <c r="B1860">
        <v>21</v>
      </c>
    </row>
    <row r="1861" spans="1:2" x14ac:dyDescent="0.3">
      <c r="A1861" s="12" t="s">
        <v>8219</v>
      </c>
      <c r="B1861">
        <v>69</v>
      </c>
    </row>
    <row r="1862" spans="1:2" x14ac:dyDescent="0.3">
      <c r="A1862" s="12" t="s">
        <v>8219</v>
      </c>
      <c r="B1862">
        <v>16</v>
      </c>
    </row>
    <row r="1863" spans="1:2" x14ac:dyDescent="0.3">
      <c r="A1863" s="12" t="s">
        <v>8219</v>
      </c>
      <c r="B1863">
        <v>55</v>
      </c>
    </row>
    <row r="1864" spans="1:2" x14ac:dyDescent="0.3">
      <c r="A1864" s="12" t="s">
        <v>8219</v>
      </c>
      <c r="B1864">
        <v>27</v>
      </c>
    </row>
    <row r="1865" spans="1:2" x14ac:dyDescent="0.3">
      <c r="A1865" s="12" t="s">
        <v>8219</v>
      </c>
      <c r="B1865">
        <v>36</v>
      </c>
    </row>
    <row r="1866" spans="1:2" x14ac:dyDescent="0.3">
      <c r="A1866" s="12" t="s">
        <v>8219</v>
      </c>
      <c r="B1866">
        <v>19</v>
      </c>
    </row>
    <row r="1867" spans="1:2" x14ac:dyDescent="0.3">
      <c r="A1867" s="12" t="s">
        <v>8219</v>
      </c>
      <c r="B1867">
        <v>12</v>
      </c>
    </row>
    <row r="1868" spans="1:2" x14ac:dyDescent="0.3">
      <c r="A1868" s="12" t="s">
        <v>8219</v>
      </c>
      <c r="B1868">
        <v>17</v>
      </c>
    </row>
    <row r="1869" spans="1:2" x14ac:dyDescent="0.3">
      <c r="A1869" s="12" t="s">
        <v>8219</v>
      </c>
      <c r="B1869">
        <v>114</v>
      </c>
    </row>
    <row r="1870" spans="1:2" x14ac:dyDescent="0.3">
      <c r="A1870" s="12" t="s">
        <v>8219</v>
      </c>
      <c r="B1870">
        <v>93</v>
      </c>
    </row>
    <row r="1871" spans="1:2" x14ac:dyDescent="0.3">
      <c r="A1871" s="12" t="s">
        <v>8219</v>
      </c>
      <c r="B1871">
        <v>36</v>
      </c>
    </row>
    <row r="1872" spans="1:2" x14ac:dyDescent="0.3">
      <c r="A1872" s="12" t="s">
        <v>8219</v>
      </c>
      <c r="B1872">
        <v>61</v>
      </c>
    </row>
    <row r="1873" spans="1:2" x14ac:dyDescent="0.3">
      <c r="A1873" s="12" t="s">
        <v>8219</v>
      </c>
      <c r="B1873">
        <v>47</v>
      </c>
    </row>
    <row r="1874" spans="1:2" x14ac:dyDescent="0.3">
      <c r="A1874" s="12" t="s">
        <v>8219</v>
      </c>
      <c r="B1874">
        <v>17</v>
      </c>
    </row>
    <row r="1875" spans="1:2" x14ac:dyDescent="0.3">
      <c r="A1875" s="12" t="s">
        <v>8219</v>
      </c>
      <c r="B1875">
        <v>63</v>
      </c>
    </row>
    <row r="1876" spans="1:2" x14ac:dyDescent="0.3">
      <c r="A1876" s="12" t="s">
        <v>8219</v>
      </c>
      <c r="B1876">
        <v>9</v>
      </c>
    </row>
    <row r="1877" spans="1:2" x14ac:dyDescent="0.3">
      <c r="A1877" s="12" t="s">
        <v>8219</v>
      </c>
      <c r="B1877">
        <v>30</v>
      </c>
    </row>
    <row r="1878" spans="1:2" x14ac:dyDescent="0.3">
      <c r="A1878" s="12" t="s">
        <v>8219</v>
      </c>
      <c r="B1878">
        <v>23</v>
      </c>
    </row>
    <row r="1879" spans="1:2" x14ac:dyDescent="0.3">
      <c r="A1879" s="12" t="s">
        <v>8219</v>
      </c>
      <c r="B1879">
        <v>33</v>
      </c>
    </row>
    <row r="1880" spans="1:2" x14ac:dyDescent="0.3">
      <c r="A1880" s="12" t="s">
        <v>8219</v>
      </c>
      <c r="B1880">
        <v>39</v>
      </c>
    </row>
    <row r="1881" spans="1:2" x14ac:dyDescent="0.3">
      <c r="A1881" s="12" t="s">
        <v>8219</v>
      </c>
      <c r="B1881">
        <v>17</v>
      </c>
    </row>
    <row r="1882" spans="1:2" x14ac:dyDescent="0.3">
      <c r="A1882" s="12" t="s">
        <v>8219</v>
      </c>
      <c r="B1882">
        <v>6</v>
      </c>
    </row>
    <row r="1883" spans="1:2" x14ac:dyDescent="0.3">
      <c r="A1883" s="12" t="s">
        <v>8219</v>
      </c>
      <c r="B1883">
        <v>39</v>
      </c>
    </row>
    <row r="1884" spans="1:2" x14ac:dyDescent="0.3">
      <c r="A1884" s="12" t="s">
        <v>8219</v>
      </c>
      <c r="B1884">
        <v>57</v>
      </c>
    </row>
    <row r="1885" spans="1:2" x14ac:dyDescent="0.3">
      <c r="A1885" s="12" t="s">
        <v>8219</v>
      </c>
      <c r="B1885">
        <v>56</v>
      </c>
    </row>
    <row r="1886" spans="1:2" x14ac:dyDescent="0.3">
      <c r="A1886" s="12" t="s">
        <v>8219</v>
      </c>
      <c r="B1886">
        <v>13</v>
      </c>
    </row>
    <row r="1887" spans="1:2" x14ac:dyDescent="0.3">
      <c r="A1887" s="12" t="s">
        <v>8219</v>
      </c>
      <c r="B1887">
        <v>95</v>
      </c>
    </row>
    <row r="1888" spans="1:2" x14ac:dyDescent="0.3">
      <c r="A1888" s="12" t="s">
        <v>8219</v>
      </c>
      <c r="B1888">
        <v>80</v>
      </c>
    </row>
    <row r="1889" spans="1:2" x14ac:dyDescent="0.3">
      <c r="A1889" s="12" t="s">
        <v>8219</v>
      </c>
      <c r="B1889">
        <v>133</v>
      </c>
    </row>
    <row r="1890" spans="1:2" x14ac:dyDescent="0.3">
      <c r="A1890" s="12" t="s">
        <v>8219</v>
      </c>
      <c r="B1890">
        <v>44</v>
      </c>
    </row>
    <row r="1891" spans="1:2" x14ac:dyDescent="0.3">
      <c r="A1891" s="12" t="s">
        <v>8219</v>
      </c>
      <c r="B1891">
        <v>30</v>
      </c>
    </row>
    <row r="1892" spans="1:2" x14ac:dyDescent="0.3">
      <c r="A1892" s="12" t="s">
        <v>8219</v>
      </c>
      <c r="B1892">
        <v>56</v>
      </c>
    </row>
    <row r="1893" spans="1:2" x14ac:dyDescent="0.3">
      <c r="A1893" s="12" t="s">
        <v>8219</v>
      </c>
      <c r="B1893">
        <v>66</v>
      </c>
    </row>
    <row r="1894" spans="1:2" x14ac:dyDescent="0.3">
      <c r="A1894" s="12" t="s">
        <v>8219</v>
      </c>
      <c r="B1894">
        <v>29</v>
      </c>
    </row>
    <row r="1895" spans="1:2" x14ac:dyDescent="0.3">
      <c r="A1895" s="12" t="s">
        <v>8219</v>
      </c>
      <c r="B1895">
        <v>72</v>
      </c>
    </row>
    <row r="1896" spans="1:2" x14ac:dyDescent="0.3">
      <c r="A1896" s="12" t="s">
        <v>8219</v>
      </c>
      <c r="B1896">
        <v>27</v>
      </c>
    </row>
    <row r="1897" spans="1:2" x14ac:dyDescent="0.3">
      <c r="A1897" s="12" t="s">
        <v>8219</v>
      </c>
      <c r="B1897">
        <v>10</v>
      </c>
    </row>
    <row r="1898" spans="1:2" x14ac:dyDescent="0.3">
      <c r="A1898" s="12" t="s">
        <v>8219</v>
      </c>
      <c r="B1898">
        <v>35</v>
      </c>
    </row>
    <row r="1899" spans="1:2" x14ac:dyDescent="0.3">
      <c r="A1899" s="12" t="s">
        <v>8219</v>
      </c>
      <c r="B1899">
        <v>29</v>
      </c>
    </row>
    <row r="1900" spans="1:2" x14ac:dyDescent="0.3">
      <c r="A1900" s="12" t="s">
        <v>8219</v>
      </c>
      <c r="B1900">
        <v>13</v>
      </c>
    </row>
    <row r="1901" spans="1:2" x14ac:dyDescent="0.3">
      <c r="A1901" s="12" t="s">
        <v>8219</v>
      </c>
      <c r="B1901">
        <v>72</v>
      </c>
    </row>
    <row r="1902" spans="1:2" x14ac:dyDescent="0.3">
      <c r="A1902" s="12" t="s">
        <v>8219</v>
      </c>
      <c r="B1902">
        <v>78</v>
      </c>
    </row>
    <row r="1903" spans="1:2" x14ac:dyDescent="0.3">
      <c r="A1903" s="12" t="s">
        <v>8219</v>
      </c>
      <c r="B1903">
        <v>49</v>
      </c>
    </row>
    <row r="1904" spans="1:2" x14ac:dyDescent="0.3">
      <c r="A1904" s="12" t="s">
        <v>8219</v>
      </c>
      <c r="B1904">
        <v>42</v>
      </c>
    </row>
    <row r="1905" spans="1:2" x14ac:dyDescent="0.3">
      <c r="A1905" s="12" t="s">
        <v>8219</v>
      </c>
      <c r="B1905">
        <v>35</v>
      </c>
    </row>
    <row r="1906" spans="1:2" x14ac:dyDescent="0.3">
      <c r="A1906" s="12" t="s">
        <v>8219</v>
      </c>
      <c r="B1906">
        <v>42</v>
      </c>
    </row>
    <row r="1907" spans="1:2" x14ac:dyDescent="0.3">
      <c r="A1907" s="12" t="s">
        <v>8219</v>
      </c>
      <c r="B1907">
        <v>42</v>
      </c>
    </row>
    <row r="1908" spans="1:2" x14ac:dyDescent="0.3">
      <c r="A1908" s="12" t="s">
        <v>8219</v>
      </c>
      <c r="B1908">
        <v>31</v>
      </c>
    </row>
    <row r="1909" spans="1:2" x14ac:dyDescent="0.3">
      <c r="A1909" s="12" t="s">
        <v>8219</v>
      </c>
      <c r="B1909">
        <v>38</v>
      </c>
    </row>
    <row r="1910" spans="1:2" x14ac:dyDescent="0.3">
      <c r="A1910" s="12" t="s">
        <v>8219</v>
      </c>
      <c r="B1910">
        <v>8</v>
      </c>
    </row>
    <row r="1911" spans="1:2" x14ac:dyDescent="0.3">
      <c r="A1911" s="12" t="s">
        <v>8219</v>
      </c>
      <c r="B1911">
        <v>39</v>
      </c>
    </row>
    <row r="1912" spans="1:2" x14ac:dyDescent="0.3">
      <c r="A1912" s="12" t="s">
        <v>8219</v>
      </c>
      <c r="B1912">
        <v>29</v>
      </c>
    </row>
    <row r="1913" spans="1:2" x14ac:dyDescent="0.3">
      <c r="A1913" s="12" t="s">
        <v>8219</v>
      </c>
      <c r="B1913">
        <v>72</v>
      </c>
    </row>
    <row r="1914" spans="1:2" x14ac:dyDescent="0.3">
      <c r="A1914" s="12" t="s">
        <v>8219</v>
      </c>
      <c r="B1914">
        <v>15</v>
      </c>
    </row>
    <row r="1915" spans="1:2" x14ac:dyDescent="0.3">
      <c r="A1915" s="12" t="s">
        <v>8219</v>
      </c>
      <c r="B1915">
        <v>33</v>
      </c>
    </row>
    <row r="1916" spans="1:2" x14ac:dyDescent="0.3">
      <c r="A1916" s="12" t="s">
        <v>8219</v>
      </c>
      <c r="B1916">
        <v>15</v>
      </c>
    </row>
    <row r="1917" spans="1:2" x14ac:dyDescent="0.3">
      <c r="A1917" s="12" t="s">
        <v>8219</v>
      </c>
      <c r="B1917">
        <v>19</v>
      </c>
    </row>
    <row r="1918" spans="1:2" x14ac:dyDescent="0.3">
      <c r="A1918" s="12" t="s">
        <v>8219</v>
      </c>
      <c r="B1918">
        <v>17</v>
      </c>
    </row>
    <row r="1919" spans="1:2" x14ac:dyDescent="0.3">
      <c r="A1919" s="12" t="s">
        <v>8219</v>
      </c>
      <c r="B1919">
        <v>44</v>
      </c>
    </row>
    <row r="1920" spans="1:2" x14ac:dyDescent="0.3">
      <c r="A1920" s="12" t="s">
        <v>8219</v>
      </c>
      <c r="B1920">
        <v>10</v>
      </c>
    </row>
    <row r="1921" spans="1:2" x14ac:dyDescent="0.3">
      <c r="A1921" s="12" t="s">
        <v>8219</v>
      </c>
      <c r="B1921">
        <v>46</v>
      </c>
    </row>
    <row r="1922" spans="1:2" x14ac:dyDescent="0.3">
      <c r="A1922" s="12" t="s">
        <v>8219</v>
      </c>
      <c r="B1922">
        <v>11</v>
      </c>
    </row>
    <row r="1923" spans="1:2" x14ac:dyDescent="0.3">
      <c r="A1923" s="12" t="s">
        <v>8219</v>
      </c>
      <c r="B1923">
        <v>13</v>
      </c>
    </row>
    <row r="1924" spans="1:2" x14ac:dyDescent="0.3">
      <c r="A1924" s="12" t="s">
        <v>8219</v>
      </c>
      <c r="B1924">
        <v>33</v>
      </c>
    </row>
    <row r="1925" spans="1:2" x14ac:dyDescent="0.3">
      <c r="A1925" s="12" t="s">
        <v>8219</v>
      </c>
      <c r="B1925">
        <v>28</v>
      </c>
    </row>
    <row r="1926" spans="1:2" x14ac:dyDescent="0.3">
      <c r="A1926" s="12" t="s">
        <v>8219</v>
      </c>
      <c r="B1926">
        <v>21</v>
      </c>
    </row>
    <row r="1927" spans="1:2" x14ac:dyDescent="0.3">
      <c r="A1927" s="12" t="s">
        <v>8219</v>
      </c>
      <c r="B1927">
        <v>13</v>
      </c>
    </row>
    <row r="1928" spans="1:2" x14ac:dyDescent="0.3">
      <c r="A1928" s="12" t="s">
        <v>8219</v>
      </c>
      <c r="B1928">
        <v>34</v>
      </c>
    </row>
    <row r="1929" spans="1:2" x14ac:dyDescent="0.3">
      <c r="A1929" s="12" t="s">
        <v>8219</v>
      </c>
      <c r="B1929">
        <v>80</v>
      </c>
    </row>
    <row r="1930" spans="1:2" x14ac:dyDescent="0.3">
      <c r="A1930" s="12" t="s">
        <v>8219</v>
      </c>
      <c r="B1930">
        <v>74</v>
      </c>
    </row>
    <row r="1931" spans="1:2" x14ac:dyDescent="0.3">
      <c r="A1931" s="12" t="s">
        <v>8219</v>
      </c>
      <c r="B1931">
        <v>7</v>
      </c>
    </row>
    <row r="1932" spans="1:2" x14ac:dyDescent="0.3">
      <c r="A1932" s="12" t="s">
        <v>8219</v>
      </c>
      <c r="B1932">
        <v>34</v>
      </c>
    </row>
    <row r="1933" spans="1:2" x14ac:dyDescent="0.3">
      <c r="A1933" s="12" t="s">
        <v>8219</v>
      </c>
      <c r="B1933">
        <v>86</v>
      </c>
    </row>
    <row r="1934" spans="1:2" x14ac:dyDescent="0.3">
      <c r="A1934" s="12" t="s">
        <v>8219</v>
      </c>
      <c r="B1934">
        <v>37</v>
      </c>
    </row>
    <row r="1935" spans="1:2" x14ac:dyDescent="0.3">
      <c r="A1935" s="12" t="s">
        <v>8219</v>
      </c>
      <c r="B1935">
        <v>18</v>
      </c>
    </row>
    <row r="1936" spans="1:2" x14ac:dyDescent="0.3">
      <c r="A1936" s="12" t="s">
        <v>8219</v>
      </c>
      <c r="B1936">
        <v>22</v>
      </c>
    </row>
    <row r="1937" spans="1:2" x14ac:dyDescent="0.3">
      <c r="A1937" s="12" t="s">
        <v>8219</v>
      </c>
      <c r="B1937">
        <v>26</v>
      </c>
    </row>
    <row r="1938" spans="1:2" x14ac:dyDescent="0.3">
      <c r="A1938" s="12" t="s">
        <v>8219</v>
      </c>
      <c r="B1938">
        <v>27</v>
      </c>
    </row>
    <row r="1939" spans="1:2" x14ac:dyDescent="0.3">
      <c r="A1939" s="12" t="s">
        <v>8219</v>
      </c>
      <c r="B1939">
        <v>8</v>
      </c>
    </row>
    <row r="1940" spans="1:2" x14ac:dyDescent="0.3">
      <c r="A1940" s="12" t="s">
        <v>8219</v>
      </c>
      <c r="B1940">
        <v>204</v>
      </c>
    </row>
    <row r="1941" spans="1:2" x14ac:dyDescent="0.3">
      <c r="A1941" s="12" t="s">
        <v>8219</v>
      </c>
      <c r="B1941">
        <v>46</v>
      </c>
    </row>
    <row r="1942" spans="1:2" x14ac:dyDescent="0.3">
      <c r="A1942" s="12" t="s">
        <v>8219</v>
      </c>
      <c r="B1942">
        <v>17</v>
      </c>
    </row>
    <row r="1943" spans="1:2" x14ac:dyDescent="0.3">
      <c r="A1943" s="12" t="s">
        <v>8219</v>
      </c>
      <c r="B1943">
        <v>28</v>
      </c>
    </row>
    <row r="1944" spans="1:2" x14ac:dyDescent="0.3">
      <c r="A1944" s="12" t="s">
        <v>8219</v>
      </c>
      <c r="B1944">
        <v>83</v>
      </c>
    </row>
    <row r="1945" spans="1:2" x14ac:dyDescent="0.3">
      <c r="A1945" s="12" t="s">
        <v>8219</v>
      </c>
      <c r="B1945">
        <v>13</v>
      </c>
    </row>
    <row r="1946" spans="1:2" x14ac:dyDescent="0.3">
      <c r="A1946" s="12" t="s">
        <v>8219</v>
      </c>
      <c r="B1946">
        <v>8</v>
      </c>
    </row>
    <row r="1947" spans="1:2" x14ac:dyDescent="0.3">
      <c r="A1947" s="12" t="s">
        <v>8219</v>
      </c>
      <c r="B1947">
        <v>32</v>
      </c>
    </row>
    <row r="1948" spans="1:2" x14ac:dyDescent="0.3">
      <c r="A1948" s="12" t="s">
        <v>8219</v>
      </c>
      <c r="B1948">
        <v>85</v>
      </c>
    </row>
    <row r="1949" spans="1:2" x14ac:dyDescent="0.3">
      <c r="A1949" s="12" t="s">
        <v>8219</v>
      </c>
      <c r="B1949">
        <v>29</v>
      </c>
    </row>
    <row r="1950" spans="1:2" x14ac:dyDescent="0.3">
      <c r="A1950" s="12" t="s">
        <v>8219</v>
      </c>
      <c r="B1950">
        <v>24</v>
      </c>
    </row>
    <row r="1951" spans="1:2" x14ac:dyDescent="0.3">
      <c r="A1951" s="12" t="s">
        <v>8219</v>
      </c>
      <c r="B1951">
        <v>8</v>
      </c>
    </row>
    <row r="1952" spans="1:2" x14ac:dyDescent="0.3">
      <c r="A1952" s="12" t="s">
        <v>8219</v>
      </c>
      <c r="B1952">
        <v>19</v>
      </c>
    </row>
    <row r="1953" spans="1:2" x14ac:dyDescent="0.3">
      <c r="A1953" s="12" t="s">
        <v>8219</v>
      </c>
      <c r="B1953">
        <v>336</v>
      </c>
    </row>
    <row r="1954" spans="1:2" x14ac:dyDescent="0.3">
      <c r="A1954" s="12" t="s">
        <v>8219</v>
      </c>
      <c r="B1954">
        <v>13</v>
      </c>
    </row>
    <row r="1955" spans="1:2" x14ac:dyDescent="0.3">
      <c r="A1955" s="12" t="s">
        <v>8219</v>
      </c>
      <c r="B1955">
        <v>42</v>
      </c>
    </row>
    <row r="1956" spans="1:2" x14ac:dyDescent="0.3">
      <c r="A1956" s="12" t="s">
        <v>8219</v>
      </c>
      <c r="B1956">
        <v>64</v>
      </c>
    </row>
    <row r="1957" spans="1:2" x14ac:dyDescent="0.3">
      <c r="A1957" s="12" t="s">
        <v>8219</v>
      </c>
      <c r="B1957">
        <v>25</v>
      </c>
    </row>
    <row r="1958" spans="1:2" x14ac:dyDescent="0.3">
      <c r="A1958" s="12" t="s">
        <v>8219</v>
      </c>
      <c r="B1958">
        <v>20</v>
      </c>
    </row>
    <row r="1959" spans="1:2" x14ac:dyDescent="0.3">
      <c r="A1959" s="12" t="s">
        <v>8219</v>
      </c>
      <c r="B1959">
        <v>104</v>
      </c>
    </row>
    <row r="1960" spans="1:2" x14ac:dyDescent="0.3">
      <c r="A1960" s="12" t="s">
        <v>8219</v>
      </c>
      <c r="B1960">
        <v>53</v>
      </c>
    </row>
    <row r="1961" spans="1:2" x14ac:dyDescent="0.3">
      <c r="A1961" s="12" t="s">
        <v>8219</v>
      </c>
      <c r="B1961">
        <v>14</v>
      </c>
    </row>
    <row r="1962" spans="1:2" x14ac:dyDescent="0.3">
      <c r="A1962" s="12" t="s">
        <v>8219</v>
      </c>
      <c r="B1962">
        <v>20</v>
      </c>
    </row>
    <row r="1963" spans="1:2" x14ac:dyDescent="0.3">
      <c r="A1963" s="12" t="s">
        <v>8219</v>
      </c>
      <c r="B1963">
        <v>558</v>
      </c>
    </row>
    <row r="1964" spans="1:2" x14ac:dyDescent="0.3">
      <c r="A1964" s="12" t="s">
        <v>8219</v>
      </c>
      <c r="B1964">
        <v>22</v>
      </c>
    </row>
    <row r="1965" spans="1:2" x14ac:dyDescent="0.3">
      <c r="A1965" s="12" t="s">
        <v>8219</v>
      </c>
      <c r="B1965">
        <v>24</v>
      </c>
    </row>
    <row r="1966" spans="1:2" x14ac:dyDescent="0.3">
      <c r="A1966" s="12" t="s">
        <v>8219</v>
      </c>
      <c r="B1966">
        <v>74</v>
      </c>
    </row>
    <row r="1967" spans="1:2" x14ac:dyDescent="0.3">
      <c r="A1967" s="12" t="s">
        <v>8219</v>
      </c>
      <c r="B1967">
        <v>54</v>
      </c>
    </row>
    <row r="1968" spans="1:2" x14ac:dyDescent="0.3">
      <c r="A1968" s="12" t="s">
        <v>8219</v>
      </c>
      <c r="B1968">
        <v>31</v>
      </c>
    </row>
    <row r="1969" spans="1:2" x14ac:dyDescent="0.3">
      <c r="A1969" s="12" t="s">
        <v>8219</v>
      </c>
      <c r="B1969">
        <v>25</v>
      </c>
    </row>
    <row r="1970" spans="1:2" x14ac:dyDescent="0.3">
      <c r="A1970" s="12" t="s">
        <v>8219</v>
      </c>
      <c r="B1970">
        <v>17</v>
      </c>
    </row>
    <row r="1971" spans="1:2" x14ac:dyDescent="0.3">
      <c r="A1971" s="12" t="s">
        <v>8219</v>
      </c>
      <c r="B1971">
        <v>12</v>
      </c>
    </row>
    <row r="1972" spans="1:2" x14ac:dyDescent="0.3">
      <c r="A1972" s="12" t="s">
        <v>8219</v>
      </c>
      <c r="B1972">
        <v>38</v>
      </c>
    </row>
    <row r="1973" spans="1:2" x14ac:dyDescent="0.3">
      <c r="A1973" s="12" t="s">
        <v>8219</v>
      </c>
      <c r="B1973">
        <v>41</v>
      </c>
    </row>
    <row r="1974" spans="1:2" x14ac:dyDescent="0.3">
      <c r="A1974" s="12" t="s">
        <v>8219</v>
      </c>
      <c r="B1974">
        <v>19</v>
      </c>
    </row>
    <row r="1975" spans="1:2" x14ac:dyDescent="0.3">
      <c r="A1975" s="12" t="s">
        <v>8219</v>
      </c>
      <c r="B1975">
        <v>41</v>
      </c>
    </row>
    <row r="1976" spans="1:2" x14ac:dyDescent="0.3">
      <c r="A1976" s="12" t="s">
        <v>8219</v>
      </c>
      <c r="B1976">
        <v>26</v>
      </c>
    </row>
    <row r="1977" spans="1:2" x14ac:dyDescent="0.3">
      <c r="A1977" s="12" t="s">
        <v>8219</v>
      </c>
      <c r="B1977">
        <v>25</v>
      </c>
    </row>
    <row r="1978" spans="1:2" x14ac:dyDescent="0.3">
      <c r="A1978" s="12" t="s">
        <v>8219</v>
      </c>
      <c r="B1978">
        <v>9</v>
      </c>
    </row>
    <row r="1979" spans="1:2" x14ac:dyDescent="0.3">
      <c r="A1979" s="12" t="s">
        <v>8219</v>
      </c>
      <c r="B1979">
        <v>78</v>
      </c>
    </row>
    <row r="1980" spans="1:2" x14ac:dyDescent="0.3">
      <c r="A1980" s="12" t="s">
        <v>8219</v>
      </c>
      <c r="B1980">
        <v>45</v>
      </c>
    </row>
    <row r="1981" spans="1:2" x14ac:dyDescent="0.3">
      <c r="A1981" s="12" t="s">
        <v>8219</v>
      </c>
      <c r="B1981">
        <v>102</v>
      </c>
    </row>
    <row r="1982" spans="1:2" x14ac:dyDescent="0.3">
      <c r="A1982" s="12" t="s">
        <v>8219</v>
      </c>
      <c r="B1982">
        <v>5</v>
      </c>
    </row>
    <row r="1983" spans="1:2" x14ac:dyDescent="0.3">
      <c r="A1983" s="12" t="s">
        <v>8219</v>
      </c>
      <c r="B1983">
        <v>27</v>
      </c>
    </row>
    <row r="1984" spans="1:2" x14ac:dyDescent="0.3">
      <c r="A1984" s="12" t="s">
        <v>8219</v>
      </c>
      <c r="B1984">
        <v>37</v>
      </c>
    </row>
    <row r="1985" spans="1:2" x14ac:dyDescent="0.3">
      <c r="A1985" s="12" t="s">
        <v>8219</v>
      </c>
      <c r="B1985">
        <v>14</v>
      </c>
    </row>
    <row r="1986" spans="1:2" x14ac:dyDescent="0.3">
      <c r="A1986" s="12" t="s">
        <v>8219</v>
      </c>
      <c r="B1986">
        <v>27</v>
      </c>
    </row>
    <row r="1987" spans="1:2" x14ac:dyDescent="0.3">
      <c r="A1987" s="12" t="s">
        <v>8219</v>
      </c>
      <c r="B1987">
        <v>45</v>
      </c>
    </row>
    <row r="1988" spans="1:2" x14ac:dyDescent="0.3">
      <c r="A1988" s="12" t="s">
        <v>8219</v>
      </c>
      <c r="B1988">
        <v>49</v>
      </c>
    </row>
    <row r="1989" spans="1:2" x14ac:dyDescent="0.3">
      <c r="A1989" s="12" t="s">
        <v>8219</v>
      </c>
      <c r="B1989">
        <v>24</v>
      </c>
    </row>
    <row r="1990" spans="1:2" x14ac:dyDescent="0.3">
      <c r="A1990" s="12" t="s">
        <v>8219</v>
      </c>
      <c r="B1990">
        <v>112</v>
      </c>
    </row>
    <row r="1991" spans="1:2" x14ac:dyDescent="0.3">
      <c r="A1991" s="12" t="s">
        <v>8219</v>
      </c>
      <c r="B1991">
        <v>23</v>
      </c>
    </row>
    <row r="1992" spans="1:2" x14ac:dyDescent="0.3">
      <c r="A1992" s="12" t="s">
        <v>8219</v>
      </c>
      <c r="B1992">
        <v>54</v>
      </c>
    </row>
    <row r="1993" spans="1:2" x14ac:dyDescent="0.3">
      <c r="A1993" s="12" t="s">
        <v>8219</v>
      </c>
      <c r="B1993">
        <v>28</v>
      </c>
    </row>
    <row r="1994" spans="1:2" x14ac:dyDescent="0.3">
      <c r="A1994" s="12" t="s">
        <v>8219</v>
      </c>
      <c r="B1994">
        <v>11</v>
      </c>
    </row>
    <row r="1995" spans="1:2" x14ac:dyDescent="0.3">
      <c r="A1995" s="12" t="s">
        <v>8219</v>
      </c>
      <c r="B1995">
        <v>62</v>
      </c>
    </row>
    <row r="1996" spans="1:2" x14ac:dyDescent="0.3">
      <c r="A1996" s="12" t="s">
        <v>8219</v>
      </c>
      <c r="B1996">
        <v>73</v>
      </c>
    </row>
    <row r="1997" spans="1:2" x14ac:dyDescent="0.3">
      <c r="A1997" s="12" t="s">
        <v>8219</v>
      </c>
      <c r="B1997">
        <v>18</v>
      </c>
    </row>
    <row r="1998" spans="1:2" x14ac:dyDescent="0.3">
      <c r="A1998" s="12" t="s">
        <v>8219</v>
      </c>
      <c r="B1998">
        <v>35</v>
      </c>
    </row>
    <row r="1999" spans="1:2" x14ac:dyDescent="0.3">
      <c r="A1999" s="12" t="s">
        <v>8219</v>
      </c>
      <c r="B1999">
        <v>43</v>
      </c>
    </row>
    <row r="2000" spans="1:2" x14ac:dyDescent="0.3">
      <c r="A2000" s="12" t="s">
        <v>8219</v>
      </c>
      <c r="B2000">
        <v>36</v>
      </c>
    </row>
    <row r="2001" spans="1:2" x14ac:dyDescent="0.3">
      <c r="A2001" s="12" t="s">
        <v>8219</v>
      </c>
      <c r="B2001">
        <v>62</v>
      </c>
    </row>
    <row r="2002" spans="1:2" x14ac:dyDescent="0.3">
      <c r="A2002" s="12" t="s">
        <v>8219</v>
      </c>
      <c r="B2002">
        <v>15</v>
      </c>
    </row>
    <row r="2003" spans="1:2" x14ac:dyDescent="0.3">
      <c r="A2003" s="12" t="s">
        <v>8219</v>
      </c>
      <c r="B2003">
        <v>33</v>
      </c>
    </row>
    <row r="2004" spans="1:2" x14ac:dyDescent="0.3">
      <c r="A2004" s="12" t="s">
        <v>8219</v>
      </c>
      <c r="B2004">
        <v>27</v>
      </c>
    </row>
    <row r="2005" spans="1:2" x14ac:dyDescent="0.3">
      <c r="A2005" s="12" t="s">
        <v>8219</v>
      </c>
      <c r="B2005">
        <v>17</v>
      </c>
    </row>
    <row r="2006" spans="1:2" x14ac:dyDescent="0.3">
      <c r="A2006" s="12" t="s">
        <v>8219</v>
      </c>
      <c r="B2006">
        <v>4</v>
      </c>
    </row>
    <row r="2007" spans="1:2" x14ac:dyDescent="0.3">
      <c r="A2007" s="12" t="s">
        <v>8219</v>
      </c>
      <c r="B2007">
        <v>53</v>
      </c>
    </row>
    <row r="2008" spans="1:2" x14ac:dyDescent="0.3">
      <c r="A2008" s="12" t="s">
        <v>8219</v>
      </c>
      <c r="B2008">
        <v>49</v>
      </c>
    </row>
    <row r="2009" spans="1:2" x14ac:dyDescent="0.3">
      <c r="A2009" s="12" t="s">
        <v>8219</v>
      </c>
      <c r="B2009">
        <v>57</v>
      </c>
    </row>
    <row r="2010" spans="1:2" x14ac:dyDescent="0.3">
      <c r="A2010" s="12" t="s">
        <v>8219</v>
      </c>
      <c r="B2010">
        <v>69</v>
      </c>
    </row>
    <row r="2011" spans="1:2" x14ac:dyDescent="0.3">
      <c r="A2011" s="12" t="s">
        <v>8219</v>
      </c>
      <c r="B2011">
        <v>15</v>
      </c>
    </row>
    <row r="2012" spans="1:2" x14ac:dyDescent="0.3">
      <c r="A2012" s="12" t="s">
        <v>8219</v>
      </c>
      <c r="B2012">
        <v>64</v>
      </c>
    </row>
    <row r="2013" spans="1:2" x14ac:dyDescent="0.3">
      <c r="A2013" s="12" t="s">
        <v>8219</v>
      </c>
      <c r="B2013">
        <v>20</v>
      </c>
    </row>
    <row r="2014" spans="1:2" x14ac:dyDescent="0.3">
      <c r="A2014" s="12" t="s">
        <v>8219</v>
      </c>
      <c r="B2014">
        <v>27</v>
      </c>
    </row>
    <row r="2015" spans="1:2" x14ac:dyDescent="0.3">
      <c r="A2015" s="12" t="s">
        <v>8219</v>
      </c>
      <c r="B2015">
        <v>21</v>
      </c>
    </row>
    <row r="2016" spans="1:2" x14ac:dyDescent="0.3">
      <c r="A2016" s="12" t="s">
        <v>8219</v>
      </c>
      <c r="B2016">
        <v>31</v>
      </c>
    </row>
    <row r="2017" spans="1:2" x14ac:dyDescent="0.3">
      <c r="A2017" s="12" t="s">
        <v>8219</v>
      </c>
      <c r="B2017">
        <v>51</v>
      </c>
    </row>
    <row r="2018" spans="1:2" x14ac:dyDescent="0.3">
      <c r="A2018" s="12" t="s">
        <v>8219</v>
      </c>
      <c r="B2018">
        <v>57</v>
      </c>
    </row>
    <row r="2019" spans="1:2" x14ac:dyDescent="0.3">
      <c r="A2019" s="12" t="s">
        <v>8219</v>
      </c>
      <c r="B2019">
        <v>20</v>
      </c>
    </row>
    <row r="2020" spans="1:2" x14ac:dyDescent="0.3">
      <c r="A2020" s="12" t="s">
        <v>8219</v>
      </c>
      <c r="B2020">
        <v>71</v>
      </c>
    </row>
    <row r="2021" spans="1:2" x14ac:dyDescent="0.3">
      <c r="A2021" s="12" t="s">
        <v>8219</v>
      </c>
      <c r="B2021">
        <v>72</v>
      </c>
    </row>
    <row r="2022" spans="1:2" x14ac:dyDescent="0.3">
      <c r="A2022" s="12" t="s">
        <v>8219</v>
      </c>
      <c r="B2022">
        <v>45</v>
      </c>
    </row>
    <row r="2023" spans="1:2" x14ac:dyDescent="0.3">
      <c r="A2023" s="12" t="s">
        <v>8219</v>
      </c>
      <c r="B2023">
        <v>51</v>
      </c>
    </row>
    <row r="2024" spans="1:2" x14ac:dyDescent="0.3">
      <c r="A2024" s="12" t="s">
        <v>8219</v>
      </c>
      <c r="B2024">
        <v>56</v>
      </c>
    </row>
    <row r="2025" spans="1:2" x14ac:dyDescent="0.3">
      <c r="A2025" s="12" t="s">
        <v>8219</v>
      </c>
      <c r="B2025">
        <v>17</v>
      </c>
    </row>
    <row r="2026" spans="1:2" x14ac:dyDescent="0.3">
      <c r="A2026" s="12" t="s">
        <v>8219</v>
      </c>
      <c r="B2026">
        <v>197</v>
      </c>
    </row>
    <row r="2027" spans="1:2" x14ac:dyDescent="0.3">
      <c r="A2027" s="12" t="s">
        <v>8219</v>
      </c>
      <c r="B2027">
        <v>70</v>
      </c>
    </row>
    <row r="2028" spans="1:2" x14ac:dyDescent="0.3">
      <c r="A2028" s="12" t="s">
        <v>8219</v>
      </c>
      <c r="B2028">
        <v>21</v>
      </c>
    </row>
    <row r="2029" spans="1:2" x14ac:dyDescent="0.3">
      <c r="A2029" s="12" t="s">
        <v>8219</v>
      </c>
      <c r="B2029">
        <v>34</v>
      </c>
    </row>
    <row r="2030" spans="1:2" x14ac:dyDescent="0.3">
      <c r="A2030" s="12" t="s">
        <v>8219</v>
      </c>
      <c r="B2030">
        <v>39</v>
      </c>
    </row>
    <row r="2031" spans="1:2" x14ac:dyDescent="0.3">
      <c r="A2031" s="12" t="s">
        <v>8219</v>
      </c>
      <c r="B2031">
        <v>78</v>
      </c>
    </row>
    <row r="2032" spans="1:2" x14ac:dyDescent="0.3">
      <c r="A2032" s="12" t="s">
        <v>8219</v>
      </c>
      <c r="B2032">
        <v>48</v>
      </c>
    </row>
    <row r="2033" spans="1:2" x14ac:dyDescent="0.3">
      <c r="A2033" s="12" t="s">
        <v>8219</v>
      </c>
      <c r="B2033">
        <v>29</v>
      </c>
    </row>
    <row r="2034" spans="1:2" x14ac:dyDescent="0.3">
      <c r="A2034" s="12" t="s">
        <v>8219</v>
      </c>
      <c r="B2034">
        <v>73</v>
      </c>
    </row>
    <row r="2035" spans="1:2" x14ac:dyDescent="0.3">
      <c r="A2035" s="12" t="s">
        <v>8219</v>
      </c>
      <c r="B2035">
        <v>8</v>
      </c>
    </row>
    <row r="2036" spans="1:2" x14ac:dyDescent="0.3">
      <c r="A2036" s="12" t="s">
        <v>8219</v>
      </c>
      <c r="B2036">
        <v>17</v>
      </c>
    </row>
    <row r="2037" spans="1:2" x14ac:dyDescent="0.3">
      <c r="A2037" s="12" t="s">
        <v>8219</v>
      </c>
      <c r="B2037">
        <v>9</v>
      </c>
    </row>
    <row r="2038" spans="1:2" x14ac:dyDescent="0.3">
      <c r="A2038" s="12" t="s">
        <v>8219</v>
      </c>
      <c r="B2038">
        <v>17</v>
      </c>
    </row>
    <row r="2039" spans="1:2" x14ac:dyDescent="0.3">
      <c r="A2039" s="12" t="s">
        <v>8219</v>
      </c>
      <c r="B2039">
        <v>33</v>
      </c>
    </row>
    <row r="2040" spans="1:2" x14ac:dyDescent="0.3">
      <c r="A2040" s="12" t="s">
        <v>8219</v>
      </c>
      <c r="B2040">
        <v>38</v>
      </c>
    </row>
    <row r="2041" spans="1:2" x14ac:dyDescent="0.3">
      <c r="A2041" s="12" t="s">
        <v>8219</v>
      </c>
      <c r="B2041">
        <v>79</v>
      </c>
    </row>
    <row r="2042" spans="1:2" x14ac:dyDescent="0.3">
      <c r="A2042" s="12" t="s">
        <v>8219</v>
      </c>
      <c r="B2042">
        <v>46</v>
      </c>
    </row>
    <row r="2043" spans="1:2" x14ac:dyDescent="0.3">
      <c r="A2043" s="12" t="s">
        <v>8219</v>
      </c>
      <c r="B2043">
        <v>20</v>
      </c>
    </row>
    <row r="2044" spans="1:2" x14ac:dyDescent="0.3">
      <c r="A2044" s="12" t="s">
        <v>8219</v>
      </c>
      <c r="B2044">
        <v>20</v>
      </c>
    </row>
    <row r="2045" spans="1:2" x14ac:dyDescent="0.3">
      <c r="A2045" s="12" t="s">
        <v>8219</v>
      </c>
      <c r="B2045">
        <v>13</v>
      </c>
    </row>
    <row r="2046" spans="1:2" x14ac:dyDescent="0.3">
      <c r="A2046" s="12" t="s">
        <v>8219</v>
      </c>
      <c r="B2046">
        <v>22</v>
      </c>
    </row>
    <row r="2047" spans="1:2" x14ac:dyDescent="0.3">
      <c r="A2047" s="12" t="s">
        <v>8219</v>
      </c>
      <c r="B2047">
        <v>36</v>
      </c>
    </row>
    <row r="2048" spans="1:2" x14ac:dyDescent="0.3">
      <c r="A2048" s="12" t="s">
        <v>8219</v>
      </c>
      <c r="B2048">
        <v>40</v>
      </c>
    </row>
    <row r="2049" spans="1:2" x14ac:dyDescent="0.3">
      <c r="A2049" s="12" t="s">
        <v>8219</v>
      </c>
      <c r="B2049">
        <v>9</v>
      </c>
    </row>
    <row r="2050" spans="1:2" x14ac:dyDescent="0.3">
      <c r="A2050" s="12" t="s">
        <v>8219</v>
      </c>
      <c r="B2050">
        <v>19</v>
      </c>
    </row>
    <row r="2051" spans="1:2" x14ac:dyDescent="0.3">
      <c r="A2051" s="12" t="s">
        <v>8219</v>
      </c>
      <c r="B2051">
        <v>14</v>
      </c>
    </row>
    <row r="2052" spans="1:2" x14ac:dyDescent="0.3">
      <c r="A2052" s="12" t="s">
        <v>8219</v>
      </c>
      <c r="B2052">
        <v>38</v>
      </c>
    </row>
    <row r="2053" spans="1:2" x14ac:dyDescent="0.3">
      <c r="A2053" s="12" t="s">
        <v>8219</v>
      </c>
      <c r="B2053">
        <v>58</v>
      </c>
    </row>
    <row r="2054" spans="1:2" x14ac:dyDescent="0.3">
      <c r="A2054" s="12" t="s">
        <v>8219</v>
      </c>
      <c r="B2054">
        <v>28</v>
      </c>
    </row>
    <row r="2055" spans="1:2" x14ac:dyDescent="0.3">
      <c r="A2055" s="12" t="s">
        <v>8219</v>
      </c>
      <c r="B2055">
        <v>17</v>
      </c>
    </row>
    <row r="2056" spans="1:2" x14ac:dyDescent="0.3">
      <c r="A2056" s="12" t="s">
        <v>8219</v>
      </c>
      <c r="B2056">
        <v>12</v>
      </c>
    </row>
    <row r="2057" spans="1:2" x14ac:dyDescent="0.3">
      <c r="A2057" s="12" t="s">
        <v>8219</v>
      </c>
      <c r="B2057">
        <v>40</v>
      </c>
    </row>
    <row r="2058" spans="1:2" x14ac:dyDescent="0.3">
      <c r="A2058" s="12" t="s">
        <v>8219</v>
      </c>
      <c r="B2058">
        <v>57</v>
      </c>
    </row>
    <row r="2059" spans="1:2" x14ac:dyDescent="0.3">
      <c r="A2059" s="12" t="s">
        <v>8219</v>
      </c>
      <c r="B2059">
        <v>114</v>
      </c>
    </row>
    <row r="2060" spans="1:2" x14ac:dyDescent="0.3">
      <c r="A2060" s="12" t="s">
        <v>8219</v>
      </c>
      <c r="B2060">
        <v>31</v>
      </c>
    </row>
    <row r="2061" spans="1:2" x14ac:dyDescent="0.3">
      <c r="A2061" s="12" t="s">
        <v>8219</v>
      </c>
      <c r="B2061">
        <v>3</v>
      </c>
    </row>
    <row r="2062" spans="1:2" x14ac:dyDescent="0.3">
      <c r="A2062" s="12" t="s">
        <v>8219</v>
      </c>
      <c r="B2062">
        <v>16</v>
      </c>
    </row>
    <row r="2063" spans="1:2" x14ac:dyDescent="0.3">
      <c r="A2063" s="12" t="s">
        <v>8219</v>
      </c>
      <c r="B2063">
        <v>199</v>
      </c>
    </row>
    <row r="2064" spans="1:2" x14ac:dyDescent="0.3">
      <c r="A2064" s="12" t="s">
        <v>8219</v>
      </c>
      <c r="B2064">
        <v>31</v>
      </c>
    </row>
    <row r="2065" spans="1:2" x14ac:dyDescent="0.3">
      <c r="A2065" s="12" t="s">
        <v>8219</v>
      </c>
      <c r="B2065">
        <v>30</v>
      </c>
    </row>
    <row r="2066" spans="1:2" x14ac:dyDescent="0.3">
      <c r="A2066" s="12" t="s">
        <v>8219</v>
      </c>
      <c r="B2066">
        <v>34</v>
      </c>
    </row>
    <row r="2067" spans="1:2" x14ac:dyDescent="0.3">
      <c r="A2067" s="12" t="s">
        <v>8219</v>
      </c>
      <c r="B2067">
        <v>18</v>
      </c>
    </row>
    <row r="2068" spans="1:2" x14ac:dyDescent="0.3">
      <c r="A2068" s="12" t="s">
        <v>8219</v>
      </c>
      <c r="B2068">
        <v>67</v>
      </c>
    </row>
    <row r="2069" spans="1:2" x14ac:dyDescent="0.3">
      <c r="A2069" s="12" t="s">
        <v>8219</v>
      </c>
      <c r="B2069">
        <v>66</v>
      </c>
    </row>
    <row r="2070" spans="1:2" x14ac:dyDescent="0.3">
      <c r="A2070" s="12" t="s">
        <v>8219</v>
      </c>
      <c r="B2070">
        <v>23</v>
      </c>
    </row>
    <row r="2071" spans="1:2" x14ac:dyDescent="0.3">
      <c r="A2071" s="12" t="s">
        <v>8219</v>
      </c>
      <c r="B2071">
        <v>126</v>
      </c>
    </row>
    <row r="2072" spans="1:2" x14ac:dyDescent="0.3">
      <c r="A2072" s="12" t="s">
        <v>8219</v>
      </c>
      <c r="B2072">
        <v>6</v>
      </c>
    </row>
    <row r="2073" spans="1:2" x14ac:dyDescent="0.3">
      <c r="A2073" s="12" t="s">
        <v>8219</v>
      </c>
      <c r="B2073">
        <v>25</v>
      </c>
    </row>
    <row r="2074" spans="1:2" x14ac:dyDescent="0.3">
      <c r="A2074" s="12" t="s">
        <v>8219</v>
      </c>
      <c r="B2074">
        <v>39</v>
      </c>
    </row>
    <row r="2075" spans="1:2" x14ac:dyDescent="0.3">
      <c r="A2075" s="12" t="s">
        <v>8219</v>
      </c>
      <c r="B2075">
        <v>62</v>
      </c>
    </row>
    <row r="2076" spans="1:2" x14ac:dyDescent="0.3">
      <c r="A2076" s="12" t="s">
        <v>8219</v>
      </c>
      <c r="B2076">
        <v>31</v>
      </c>
    </row>
    <row r="2077" spans="1:2" x14ac:dyDescent="0.3">
      <c r="A2077" s="12" t="s">
        <v>8219</v>
      </c>
      <c r="B2077">
        <v>274</v>
      </c>
    </row>
    <row r="2078" spans="1:2" x14ac:dyDescent="0.3">
      <c r="A2078" s="12" t="s">
        <v>8219</v>
      </c>
      <c r="B2078">
        <v>17</v>
      </c>
    </row>
    <row r="2079" spans="1:2" x14ac:dyDescent="0.3">
      <c r="A2079" s="12" t="s">
        <v>8219</v>
      </c>
      <c r="B2079">
        <v>14</v>
      </c>
    </row>
    <row r="2080" spans="1:2" x14ac:dyDescent="0.3">
      <c r="A2080" s="12" t="s">
        <v>8219</v>
      </c>
      <c r="B2080">
        <v>60</v>
      </c>
    </row>
    <row r="2081" spans="1:2" x14ac:dyDescent="0.3">
      <c r="A2081" s="12" t="s">
        <v>8219</v>
      </c>
      <c r="B2081">
        <v>33</v>
      </c>
    </row>
    <row r="2082" spans="1:2" x14ac:dyDescent="0.3">
      <c r="A2082" s="12" t="s">
        <v>8219</v>
      </c>
      <c r="B2082">
        <v>78</v>
      </c>
    </row>
    <row r="2083" spans="1:2" x14ac:dyDescent="0.3">
      <c r="A2083" s="12" t="s">
        <v>8219</v>
      </c>
      <c r="B2083">
        <v>30</v>
      </c>
    </row>
    <row r="2084" spans="1:2" x14ac:dyDescent="0.3">
      <c r="A2084" s="12" t="s">
        <v>8219</v>
      </c>
      <c r="B2084">
        <v>136</v>
      </c>
    </row>
    <row r="2085" spans="1:2" x14ac:dyDescent="0.3">
      <c r="A2085" s="12" t="s">
        <v>8219</v>
      </c>
      <c r="B2085">
        <v>40</v>
      </c>
    </row>
    <row r="2086" spans="1:2" x14ac:dyDescent="0.3">
      <c r="A2086" s="12" t="s">
        <v>8219</v>
      </c>
      <c r="B2086">
        <v>18</v>
      </c>
    </row>
    <row r="2087" spans="1:2" x14ac:dyDescent="0.3">
      <c r="A2087" s="12" t="s">
        <v>8219</v>
      </c>
      <c r="B2087">
        <v>39</v>
      </c>
    </row>
    <row r="2088" spans="1:2" x14ac:dyDescent="0.3">
      <c r="A2088" s="12" t="s">
        <v>8219</v>
      </c>
      <c r="B2088">
        <v>21</v>
      </c>
    </row>
    <row r="2089" spans="1:2" x14ac:dyDescent="0.3">
      <c r="A2089" s="12" t="s">
        <v>8219</v>
      </c>
      <c r="B2089">
        <v>30</v>
      </c>
    </row>
    <row r="2090" spans="1:2" x14ac:dyDescent="0.3">
      <c r="A2090" s="12" t="s">
        <v>8219</v>
      </c>
      <c r="B2090">
        <v>27</v>
      </c>
    </row>
    <row r="2091" spans="1:2" x14ac:dyDescent="0.3">
      <c r="A2091" s="12" t="s">
        <v>8219</v>
      </c>
      <c r="B2091">
        <v>35</v>
      </c>
    </row>
    <row r="2092" spans="1:2" x14ac:dyDescent="0.3">
      <c r="A2092" s="12" t="s">
        <v>8219</v>
      </c>
      <c r="B2092">
        <v>13</v>
      </c>
    </row>
    <row r="2093" spans="1:2" x14ac:dyDescent="0.3">
      <c r="A2093" s="12" t="s">
        <v>8219</v>
      </c>
      <c r="B2093">
        <v>23</v>
      </c>
    </row>
    <row r="2094" spans="1:2" x14ac:dyDescent="0.3">
      <c r="A2094" s="12" t="s">
        <v>8219</v>
      </c>
      <c r="B2094">
        <v>39</v>
      </c>
    </row>
    <row r="2095" spans="1:2" x14ac:dyDescent="0.3">
      <c r="A2095" s="12" t="s">
        <v>8219</v>
      </c>
      <c r="B2095">
        <v>35</v>
      </c>
    </row>
    <row r="2096" spans="1:2" x14ac:dyDescent="0.3">
      <c r="A2096" s="12" t="s">
        <v>8219</v>
      </c>
      <c r="B2096">
        <v>27</v>
      </c>
    </row>
    <row r="2097" spans="1:2" x14ac:dyDescent="0.3">
      <c r="A2097" s="12" t="s">
        <v>8219</v>
      </c>
      <c r="B2097">
        <v>21</v>
      </c>
    </row>
    <row r="2098" spans="1:2" x14ac:dyDescent="0.3">
      <c r="A2098" s="12" t="s">
        <v>8219</v>
      </c>
      <c r="B2098">
        <v>104</v>
      </c>
    </row>
    <row r="2099" spans="1:2" x14ac:dyDescent="0.3">
      <c r="A2099" s="12" t="s">
        <v>8219</v>
      </c>
      <c r="B2099">
        <v>19</v>
      </c>
    </row>
    <row r="2100" spans="1:2" x14ac:dyDescent="0.3">
      <c r="A2100" s="12" t="s">
        <v>8219</v>
      </c>
      <c r="B2100">
        <v>97</v>
      </c>
    </row>
    <row r="2101" spans="1:2" x14ac:dyDescent="0.3">
      <c r="A2101" s="12" t="s">
        <v>8219</v>
      </c>
      <c r="B2101">
        <v>27</v>
      </c>
    </row>
    <row r="2102" spans="1:2" x14ac:dyDescent="0.3">
      <c r="A2102" s="12" t="s">
        <v>8219</v>
      </c>
      <c r="B2102">
        <v>24</v>
      </c>
    </row>
    <row r="2103" spans="1:2" x14ac:dyDescent="0.3">
      <c r="A2103" s="12" t="s">
        <v>8219</v>
      </c>
      <c r="B2103">
        <v>13</v>
      </c>
    </row>
    <row r="2104" spans="1:2" x14ac:dyDescent="0.3">
      <c r="A2104" s="12" t="s">
        <v>8219</v>
      </c>
      <c r="B2104">
        <v>46</v>
      </c>
    </row>
    <row r="2105" spans="1:2" x14ac:dyDescent="0.3">
      <c r="A2105" s="12" t="s">
        <v>8219</v>
      </c>
      <c r="B2105">
        <v>4</v>
      </c>
    </row>
    <row r="2106" spans="1:2" x14ac:dyDescent="0.3">
      <c r="A2106" s="12" t="s">
        <v>8219</v>
      </c>
      <c r="B2106">
        <v>40</v>
      </c>
    </row>
    <row r="2107" spans="1:2" x14ac:dyDescent="0.3">
      <c r="A2107" s="12" t="s">
        <v>8219</v>
      </c>
      <c r="B2107">
        <v>44</v>
      </c>
    </row>
    <row r="2108" spans="1:2" x14ac:dyDescent="0.3">
      <c r="A2108" s="12" t="s">
        <v>8219</v>
      </c>
      <c r="B2108">
        <v>35</v>
      </c>
    </row>
    <row r="2109" spans="1:2" x14ac:dyDescent="0.3">
      <c r="A2109" s="12" t="s">
        <v>8219</v>
      </c>
      <c r="B2109">
        <v>63</v>
      </c>
    </row>
    <row r="2110" spans="1:2" x14ac:dyDescent="0.3">
      <c r="A2110" s="12" t="s">
        <v>8219</v>
      </c>
      <c r="B2110">
        <v>89</v>
      </c>
    </row>
    <row r="2111" spans="1:2" x14ac:dyDescent="0.3">
      <c r="A2111" s="12" t="s">
        <v>8219</v>
      </c>
      <c r="B2111">
        <v>15</v>
      </c>
    </row>
    <row r="2112" spans="1:2" x14ac:dyDescent="0.3">
      <c r="A2112" s="12" t="s">
        <v>8219</v>
      </c>
      <c r="B2112">
        <v>46</v>
      </c>
    </row>
    <row r="2113" spans="1:2" x14ac:dyDescent="0.3">
      <c r="A2113" s="12" t="s">
        <v>8219</v>
      </c>
      <c r="B2113">
        <v>33</v>
      </c>
    </row>
    <row r="2114" spans="1:2" x14ac:dyDescent="0.3">
      <c r="A2114" s="12" t="s">
        <v>8219</v>
      </c>
      <c r="B2114">
        <v>52</v>
      </c>
    </row>
    <row r="2115" spans="1:2" x14ac:dyDescent="0.3">
      <c r="A2115" s="12" t="s">
        <v>8219</v>
      </c>
      <c r="B2115">
        <v>7</v>
      </c>
    </row>
    <row r="2116" spans="1:2" x14ac:dyDescent="0.3">
      <c r="A2116" s="12" t="s">
        <v>8219</v>
      </c>
      <c r="B2116">
        <v>28</v>
      </c>
    </row>
    <row r="2117" spans="1:2" x14ac:dyDescent="0.3">
      <c r="A2117" s="12" t="s">
        <v>8219</v>
      </c>
      <c r="B2117">
        <v>11</v>
      </c>
    </row>
    <row r="2118" spans="1:2" x14ac:dyDescent="0.3">
      <c r="A2118" s="12" t="s">
        <v>8219</v>
      </c>
      <c r="B2118">
        <v>15</v>
      </c>
    </row>
    <row r="2119" spans="1:2" x14ac:dyDescent="0.3">
      <c r="A2119" s="12" t="s">
        <v>8219</v>
      </c>
      <c r="B2119">
        <v>30</v>
      </c>
    </row>
    <row r="2120" spans="1:2" x14ac:dyDescent="0.3">
      <c r="A2120" s="12" t="s">
        <v>8219</v>
      </c>
      <c r="B2120">
        <v>27</v>
      </c>
    </row>
    <row r="2121" spans="1:2" x14ac:dyDescent="0.3">
      <c r="A2121" s="12" t="s">
        <v>8219</v>
      </c>
      <c r="B2121">
        <v>28</v>
      </c>
    </row>
    <row r="2122" spans="1:2" x14ac:dyDescent="0.3">
      <c r="A2122" s="12" t="s">
        <v>8219</v>
      </c>
      <c r="B2122">
        <v>17</v>
      </c>
    </row>
    <row r="2123" spans="1:2" x14ac:dyDescent="0.3">
      <c r="A2123" s="12" t="s">
        <v>8219</v>
      </c>
      <c r="B2123">
        <v>50</v>
      </c>
    </row>
    <row r="2124" spans="1:2" x14ac:dyDescent="0.3">
      <c r="A2124" s="12" t="s">
        <v>8219</v>
      </c>
      <c r="B2124">
        <v>26</v>
      </c>
    </row>
    <row r="2125" spans="1:2" x14ac:dyDescent="0.3">
      <c r="A2125" s="12" t="s">
        <v>8219</v>
      </c>
      <c r="B2125">
        <v>88</v>
      </c>
    </row>
    <row r="2126" spans="1:2" x14ac:dyDescent="0.3">
      <c r="A2126" s="12" t="s">
        <v>8219</v>
      </c>
      <c r="B2126">
        <v>91</v>
      </c>
    </row>
    <row r="2127" spans="1:2" x14ac:dyDescent="0.3">
      <c r="A2127" s="12" t="s">
        <v>8219</v>
      </c>
      <c r="B2127">
        <v>3</v>
      </c>
    </row>
    <row r="2128" spans="1:2" x14ac:dyDescent="0.3">
      <c r="A2128" s="12" t="s">
        <v>8219</v>
      </c>
      <c r="B2128">
        <v>28</v>
      </c>
    </row>
    <row r="2129" spans="1:2" x14ac:dyDescent="0.3">
      <c r="A2129" s="12" t="s">
        <v>8219</v>
      </c>
      <c r="B2129">
        <v>77</v>
      </c>
    </row>
    <row r="2130" spans="1:2" x14ac:dyDescent="0.3">
      <c r="A2130" s="12" t="s">
        <v>8219</v>
      </c>
      <c r="B2130">
        <v>27</v>
      </c>
    </row>
    <row r="2131" spans="1:2" x14ac:dyDescent="0.3">
      <c r="A2131" s="12" t="s">
        <v>8219</v>
      </c>
      <c r="B2131">
        <v>107</v>
      </c>
    </row>
    <row r="2132" spans="1:2" x14ac:dyDescent="0.3">
      <c r="A2132" s="12" t="s">
        <v>8219</v>
      </c>
      <c r="B2132">
        <v>96</v>
      </c>
    </row>
    <row r="2133" spans="1:2" x14ac:dyDescent="0.3">
      <c r="A2133" s="12" t="s">
        <v>8219</v>
      </c>
      <c r="B2133">
        <v>56</v>
      </c>
    </row>
    <row r="2134" spans="1:2" x14ac:dyDescent="0.3">
      <c r="A2134" s="12" t="s">
        <v>8219</v>
      </c>
      <c r="B2134">
        <v>58</v>
      </c>
    </row>
    <row r="2135" spans="1:2" x14ac:dyDescent="0.3">
      <c r="A2135" s="12" t="s">
        <v>8219</v>
      </c>
      <c r="B2135">
        <v>15</v>
      </c>
    </row>
    <row r="2136" spans="1:2" x14ac:dyDescent="0.3">
      <c r="A2136" s="12" t="s">
        <v>8219</v>
      </c>
      <c r="B2136">
        <v>20</v>
      </c>
    </row>
    <row r="2137" spans="1:2" x14ac:dyDescent="0.3">
      <c r="A2137" s="12" t="s">
        <v>8219</v>
      </c>
      <c r="B2137">
        <v>38</v>
      </c>
    </row>
    <row r="2138" spans="1:2" x14ac:dyDescent="0.3">
      <c r="A2138" s="12" t="s">
        <v>8219</v>
      </c>
      <c r="B2138">
        <v>33</v>
      </c>
    </row>
    <row r="2139" spans="1:2" x14ac:dyDescent="0.3">
      <c r="A2139" s="12" t="s">
        <v>8219</v>
      </c>
      <c r="B2139">
        <v>57</v>
      </c>
    </row>
    <row r="2140" spans="1:2" x14ac:dyDescent="0.3">
      <c r="A2140" s="12" t="s">
        <v>8219</v>
      </c>
      <c r="B2140">
        <v>25</v>
      </c>
    </row>
    <row r="2141" spans="1:2" x14ac:dyDescent="0.3">
      <c r="A2141" s="12" t="s">
        <v>8219</v>
      </c>
      <c r="B2141">
        <v>14</v>
      </c>
    </row>
    <row r="2142" spans="1:2" x14ac:dyDescent="0.3">
      <c r="A2142" s="12" t="s">
        <v>8219</v>
      </c>
      <c r="B2142">
        <v>94</v>
      </c>
    </row>
    <row r="2143" spans="1:2" x14ac:dyDescent="0.3">
      <c r="A2143" s="12" t="s">
        <v>8219</v>
      </c>
      <c r="B2143">
        <v>59</v>
      </c>
    </row>
    <row r="2144" spans="1:2" x14ac:dyDescent="0.3">
      <c r="A2144" s="12" t="s">
        <v>8219</v>
      </c>
      <c r="B2144">
        <v>36</v>
      </c>
    </row>
    <row r="2145" spans="1:2" x14ac:dyDescent="0.3">
      <c r="A2145" s="12" t="s">
        <v>8219</v>
      </c>
      <c r="B2145">
        <v>115</v>
      </c>
    </row>
    <row r="2146" spans="1:2" x14ac:dyDescent="0.3">
      <c r="A2146" s="12" t="s">
        <v>8219</v>
      </c>
      <c r="B2146">
        <v>30</v>
      </c>
    </row>
    <row r="2147" spans="1:2" x14ac:dyDescent="0.3">
      <c r="A2147" s="12" t="s">
        <v>8219</v>
      </c>
      <c r="B2147">
        <v>52</v>
      </c>
    </row>
    <row r="2148" spans="1:2" x14ac:dyDescent="0.3">
      <c r="A2148" s="12" t="s">
        <v>8219</v>
      </c>
      <c r="B2148">
        <v>27</v>
      </c>
    </row>
    <row r="2149" spans="1:2" x14ac:dyDescent="0.3">
      <c r="A2149" s="12" t="s">
        <v>8219</v>
      </c>
      <c r="B2149">
        <v>24</v>
      </c>
    </row>
    <row r="2150" spans="1:2" x14ac:dyDescent="0.3">
      <c r="A2150" s="12" t="s">
        <v>8219</v>
      </c>
      <c r="B2150">
        <v>10</v>
      </c>
    </row>
    <row r="2151" spans="1:2" x14ac:dyDescent="0.3">
      <c r="A2151" s="12" t="s">
        <v>8219</v>
      </c>
      <c r="B2151">
        <v>30</v>
      </c>
    </row>
    <row r="2152" spans="1:2" x14ac:dyDescent="0.3">
      <c r="A2152" s="12" t="s">
        <v>8219</v>
      </c>
      <c r="B2152">
        <v>71</v>
      </c>
    </row>
    <row r="2153" spans="1:2" x14ac:dyDescent="0.3">
      <c r="A2153" s="12" t="s">
        <v>8219</v>
      </c>
      <c r="B2153">
        <v>10</v>
      </c>
    </row>
    <row r="2154" spans="1:2" x14ac:dyDescent="0.3">
      <c r="A2154" s="12" t="s">
        <v>8219</v>
      </c>
      <c r="B2154">
        <v>24</v>
      </c>
    </row>
    <row r="2155" spans="1:2" x14ac:dyDescent="0.3">
      <c r="A2155" s="12" t="s">
        <v>8219</v>
      </c>
      <c r="B2155">
        <v>38</v>
      </c>
    </row>
    <row r="2156" spans="1:2" x14ac:dyDescent="0.3">
      <c r="A2156" s="12" t="s">
        <v>8219</v>
      </c>
      <c r="B2156">
        <v>26</v>
      </c>
    </row>
    <row r="2157" spans="1:2" x14ac:dyDescent="0.3">
      <c r="A2157" s="12" t="s">
        <v>8219</v>
      </c>
      <c r="B2157">
        <v>19</v>
      </c>
    </row>
    <row r="2158" spans="1:2" x14ac:dyDescent="0.3">
      <c r="A2158" s="12" t="s">
        <v>8219</v>
      </c>
      <c r="B2158">
        <v>11</v>
      </c>
    </row>
    <row r="2159" spans="1:2" x14ac:dyDescent="0.3">
      <c r="A2159" s="12" t="s">
        <v>8219</v>
      </c>
      <c r="B2159">
        <v>27</v>
      </c>
    </row>
    <row r="2160" spans="1:2" x14ac:dyDescent="0.3">
      <c r="A2160" s="12" t="s">
        <v>8219</v>
      </c>
      <c r="B2160">
        <v>34</v>
      </c>
    </row>
    <row r="2161" spans="1:2" x14ac:dyDescent="0.3">
      <c r="A2161" s="12" t="s">
        <v>8219</v>
      </c>
      <c r="B2161">
        <v>20</v>
      </c>
    </row>
    <row r="2162" spans="1:2" x14ac:dyDescent="0.3">
      <c r="A2162" s="12" t="s">
        <v>8219</v>
      </c>
      <c r="B2162">
        <v>37</v>
      </c>
    </row>
    <row r="2163" spans="1:2" x14ac:dyDescent="0.3">
      <c r="A2163" s="12" t="s">
        <v>8219</v>
      </c>
      <c r="B2163">
        <v>20</v>
      </c>
    </row>
    <row r="2164" spans="1:2" x14ac:dyDescent="0.3">
      <c r="A2164" s="12" t="s">
        <v>8219</v>
      </c>
      <c r="B2164">
        <v>10</v>
      </c>
    </row>
    <row r="2165" spans="1:2" x14ac:dyDescent="0.3">
      <c r="A2165" s="12" t="s">
        <v>8219</v>
      </c>
      <c r="B2165">
        <v>26</v>
      </c>
    </row>
    <row r="2166" spans="1:2" x14ac:dyDescent="0.3">
      <c r="A2166" s="12" t="s">
        <v>8219</v>
      </c>
      <c r="B2166">
        <v>20</v>
      </c>
    </row>
    <row r="2167" spans="1:2" x14ac:dyDescent="0.3">
      <c r="A2167" s="12" t="s">
        <v>8219</v>
      </c>
      <c r="B2167">
        <v>46</v>
      </c>
    </row>
    <row r="2168" spans="1:2" x14ac:dyDescent="0.3">
      <c r="A2168" s="12" t="s">
        <v>8219</v>
      </c>
      <c r="B2168">
        <v>76</v>
      </c>
    </row>
    <row r="2169" spans="1:2" x14ac:dyDescent="0.3">
      <c r="A2169" s="12" t="s">
        <v>8219</v>
      </c>
      <c r="B2169">
        <v>41</v>
      </c>
    </row>
    <row r="2170" spans="1:2" x14ac:dyDescent="0.3">
      <c r="A2170" s="12" t="s">
        <v>8219</v>
      </c>
      <c r="B2170">
        <v>7</v>
      </c>
    </row>
    <row r="2171" spans="1:2" x14ac:dyDescent="0.3">
      <c r="A2171" s="12" t="s">
        <v>8219</v>
      </c>
      <c r="B2171">
        <v>49</v>
      </c>
    </row>
    <row r="2172" spans="1:2" x14ac:dyDescent="0.3">
      <c r="A2172" s="12" t="s">
        <v>8219</v>
      </c>
      <c r="B2172">
        <v>26</v>
      </c>
    </row>
    <row r="2173" spans="1:2" x14ac:dyDescent="0.3">
      <c r="A2173" s="12" t="s">
        <v>8219</v>
      </c>
      <c r="B2173">
        <v>65</v>
      </c>
    </row>
    <row r="2174" spans="1:2" x14ac:dyDescent="0.3">
      <c r="A2174" s="12" t="s">
        <v>8219</v>
      </c>
      <c r="B2174">
        <v>28</v>
      </c>
    </row>
    <row r="2175" spans="1:2" x14ac:dyDescent="0.3">
      <c r="A2175" s="12" t="s">
        <v>8219</v>
      </c>
      <c r="B2175">
        <v>8</v>
      </c>
    </row>
    <row r="2176" spans="1:2" x14ac:dyDescent="0.3">
      <c r="A2176" s="12" t="s">
        <v>8219</v>
      </c>
      <c r="B2176">
        <v>3</v>
      </c>
    </row>
    <row r="2177" spans="1:2" x14ac:dyDescent="0.3">
      <c r="A2177" s="12" t="s">
        <v>8219</v>
      </c>
      <c r="B2177">
        <v>9</v>
      </c>
    </row>
    <row r="2178" spans="1:2" x14ac:dyDescent="0.3">
      <c r="A2178" s="12" t="s">
        <v>8219</v>
      </c>
      <c r="B2178">
        <v>9</v>
      </c>
    </row>
    <row r="2179" spans="1:2" x14ac:dyDescent="0.3">
      <c r="A2179" s="12" t="s">
        <v>8219</v>
      </c>
      <c r="B2179">
        <v>20</v>
      </c>
    </row>
    <row r="2180" spans="1:2" x14ac:dyDescent="0.3">
      <c r="A2180" s="12" t="s">
        <v>8219</v>
      </c>
      <c r="B2180">
        <v>57</v>
      </c>
    </row>
    <row r="2181" spans="1:2" x14ac:dyDescent="0.3">
      <c r="A2181" s="12" t="s">
        <v>8219</v>
      </c>
      <c r="B2181">
        <v>8</v>
      </c>
    </row>
    <row r="2182" spans="1:2" x14ac:dyDescent="0.3">
      <c r="A2182" s="12" t="s">
        <v>8219</v>
      </c>
      <c r="B2182">
        <v>14</v>
      </c>
    </row>
    <row r="2183" spans="1:2" x14ac:dyDescent="0.3">
      <c r="A2183" s="12" t="s">
        <v>8219</v>
      </c>
      <c r="B2183">
        <v>17</v>
      </c>
    </row>
    <row r="2184" spans="1:2" x14ac:dyDescent="0.3">
      <c r="A2184" s="12" t="s">
        <v>8219</v>
      </c>
      <c r="B2184">
        <v>100</v>
      </c>
    </row>
    <row r="2185" spans="1:2" x14ac:dyDescent="0.3">
      <c r="A2185" s="12" t="s">
        <v>8219</v>
      </c>
      <c r="B2185">
        <v>32</v>
      </c>
    </row>
    <row r="2186" spans="1:2" x14ac:dyDescent="0.3">
      <c r="A2186" s="12" t="s">
        <v>8219</v>
      </c>
      <c r="B2186">
        <v>3</v>
      </c>
    </row>
  </sheetData>
  <conditionalFormatting sqref="H1:H104599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531">
    <cfRule type="cellIs" dxfId="7" priority="7" operator="equal">
      <formula>"failed"</formula>
    </cfRule>
    <cfRule type="cellIs" dxfId="6" priority="8" operator="equal">
      <formula>"live"</formula>
    </cfRule>
    <cfRule type="cellIs" dxfId="5" priority="9" operator="equal">
      <formula>$H$122</formula>
    </cfRule>
    <cfRule type="cellIs" dxfId="4" priority="10" operator="equal">
      <formula>$H$4</formula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104664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2186">
    <cfRule type="cellIs" dxfId="3" priority="1" operator="equal">
      <formula>"failed"</formula>
    </cfRule>
    <cfRule type="cellIs" dxfId="2" priority="2" operator="equal">
      <formula>"live"</formula>
    </cfRule>
    <cfRule type="cellIs" dxfId="1" priority="3" operator="equal">
      <formula>$H$122</formula>
    </cfRule>
    <cfRule type="cellIs" dxfId="0" priority="4" operator="equal">
      <formula>$H$4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05DDD-6B84-4F3F-9FDA-9A49ADC4591C}">
  <sheetPr codeName="Sheet2"/>
  <dimension ref="A3:E35"/>
  <sheetViews>
    <sheetView workbookViewId="0">
      <selection activeCell="L38" sqref="L38"/>
    </sheetView>
  </sheetViews>
  <sheetFormatPr defaultRowHeight="14.4" x14ac:dyDescent="0.3"/>
  <cols>
    <col min="1" max="1" width="12.5546875" bestFit="1" customWidth="1"/>
    <col min="2" max="2" width="20" bestFit="1" customWidth="1"/>
    <col min="3" max="3" width="20.88671875" bestFit="1" customWidth="1"/>
    <col min="4" max="4" width="4" bestFit="1" customWidth="1"/>
    <col min="5" max="5" width="12" bestFit="1" customWidth="1"/>
    <col min="6" max="6" width="3" bestFit="1" customWidth="1"/>
    <col min="7" max="8" width="12" bestFit="1" customWidth="1"/>
    <col min="9" max="9" width="5" bestFit="1" customWidth="1"/>
    <col min="10" max="10" width="3" bestFit="1" customWidth="1"/>
    <col min="11" max="11" width="5" bestFit="1" customWidth="1"/>
    <col min="12" max="14" width="12" bestFit="1" customWidth="1"/>
    <col min="15" max="15" width="4" bestFit="1" customWidth="1"/>
    <col min="16" max="16" width="2" bestFit="1" customWidth="1"/>
    <col min="17" max="17" width="12" bestFit="1" customWidth="1"/>
    <col min="18" max="18" width="5" bestFit="1" customWidth="1"/>
    <col min="19" max="19" width="4" bestFit="1" customWidth="1"/>
    <col min="20" max="21" width="12" bestFit="1" customWidth="1"/>
    <col min="22" max="22" width="3" bestFit="1" customWidth="1"/>
    <col min="23" max="23" width="12" bestFit="1" customWidth="1"/>
    <col min="24" max="24" width="7" bestFit="1" customWidth="1"/>
    <col min="25" max="25" width="12" bestFit="1" customWidth="1"/>
    <col min="26" max="26" width="4" bestFit="1" customWidth="1"/>
    <col min="27" max="27" width="12" bestFit="1" customWidth="1"/>
    <col min="28" max="28" width="5" bestFit="1" customWidth="1"/>
    <col min="29" max="29" width="4" bestFit="1" customWidth="1"/>
    <col min="30" max="30" width="2" bestFit="1" customWidth="1"/>
    <col min="31" max="31" width="12" bestFit="1" customWidth="1"/>
    <col min="32" max="32" width="5" bestFit="1" customWidth="1"/>
    <col min="33" max="33" width="12" bestFit="1" customWidth="1"/>
    <col min="34" max="34" width="4" bestFit="1" customWidth="1"/>
    <col min="35" max="35" width="12" bestFit="1" customWidth="1"/>
    <col min="36" max="36" width="5" bestFit="1" customWidth="1"/>
    <col min="37" max="37" width="12" bestFit="1" customWidth="1"/>
    <col min="38" max="38" width="3" bestFit="1" customWidth="1"/>
    <col min="39" max="39" width="12" bestFit="1" customWidth="1"/>
    <col min="40" max="40" width="5" bestFit="1" customWidth="1"/>
    <col min="41" max="41" width="12" bestFit="1" customWidth="1"/>
    <col min="42" max="42" width="4" bestFit="1" customWidth="1"/>
    <col min="43" max="43" width="2" bestFit="1" customWidth="1"/>
    <col min="44" max="44" width="6" bestFit="1" customWidth="1"/>
    <col min="45" max="45" width="12" bestFit="1" customWidth="1"/>
    <col min="46" max="46" width="4" bestFit="1" customWidth="1"/>
    <col min="47" max="47" width="12" bestFit="1" customWidth="1"/>
    <col min="48" max="48" width="5" bestFit="1" customWidth="1"/>
    <col min="49" max="49" width="12" bestFit="1" customWidth="1"/>
    <col min="50" max="50" width="3" bestFit="1" customWidth="1"/>
    <col min="51" max="52" width="4" bestFit="1" customWidth="1"/>
    <col min="53" max="53" width="5" bestFit="1" customWidth="1"/>
    <col min="54" max="54" width="3" bestFit="1" customWidth="1"/>
    <col min="55" max="56" width="12" bestFit="1" customWidth="1"/>
    <col min="57" max="57" width="6" bestFit="1" customWidth="1"/>
    <col min="58" max="58" width="12" bestFit="1" customWidth="1"/>
    <col min="59" max="59" width="7" bestFit="1" customWidth="1"/>
    <col min="60" max="60" width="5" bestFit="1" customWidth="1"/>
    <col min="61" max="62" width="12" bestFit="1" customWidth="1"/>
    <col min="63" max="63" width="8" bestFit="1" customWidth="1"/>
    <col min="64" max="64" width="12" bestFit="1" customWidth="1"/>
    <col min="65" max="65" width="6" bestFit="1" customWidth="1"/>
    <col min="66" max="73" width="12" bestFit="1" customWidth="1"/>
    <col min="74" max="74" width="8" bestFit="1" customWidth="1"/>
    <col min="75" max="75" width="3" bestFit="1" customWidth="1"/>
    <col min="76" max="76" width="12" bestFit="1" customWidth="1"/>
    <col min="77" max="77" width="5" bestFit="1" customWidth="1"/>
    <col min="78" max="78" width="12" bestFit="1" customWidth="1"/>
    <col min="79" max="79" width="5" bestFit="1" customWidth="1"/>
    <col min="80" max="81" width="12" bestFit="1" customWidth="1"/>
    <col min="82" max="82" width="6" bestFit="1" customWidth="1"/>
    <col min="83" max="83" width="5" bestFit="1" customWidth="1"/>
    <col min="84" max="84" width="3" bestFit="1" customWidth="1"/>
    <col min="85" max="85" width="7" bestFit="1" customWidth="1"/>
    <col min="86" max="86" width="12" bestFit="1" customWidth="1"/>
    <col min="87" max="87" width="6" bestFit="1" customWidth="1"/>
    <col min="88" max="91" width="12" bestFit="1" customWidth="1"/>
    <col min="92" max="92" width="5" bestFit="1" customWidth="1"/>
    <col min="93" max="93" width="3" bestFit="1" customWidth="1"/>
    <col min="94" max="94" width="7" bestFit="1" customWidth="1"/>
    <col min="95" max="98" width="12" bestFit="1" customWidth="1"/>
    <col min="99" max="99" width="6" bestFit="1" customWidth="1"/>
    <col min="100" max="100" width="3" bestFit="1" customWidth="1"/>
    <col min="101" max="103" width="12" bestFit="1" customWidth="1"/>
    <col min="104" max="104" width="5" bestFit="1" customWidth="1"/>
    <col min="105" max="106" width="12" bestFit="1" customWidth="1"/>
    <col min="107" max="107" width="5" bestFit="1" customWidth="1"/>
    <col min="108" max="110" width="12" bestFit="1" customWidth="1"/>
    <col min="111" max="111" width="6" bestFit="1" customWidth="1"/>
    <col min="112" max="113" width="12" bestFit="1" customWidth="1"/>
    <col min="114" max="114" width="3" bestFit="1" customWidth="1"/>
    <col min="115" max="115" width="5" bestFit="1" customWidth="1"/>
    <col min="116" max="116" width="6" bestFit="1" customWidth="1"/>
    <col min="117" max="117" width="12" bestFit="1" customWidth="1"/>
    <col min="118" max="118" width="7" bestFit="1" customWidth="1"/>
    <col min="119" max="119" width="5" bestFit="1" customWidth="1"/>
    <col min="120" max="120" width="12" bestFit="1" customWidth="1"/>
    <col min="121" max="121" width="7" bestFit="1" customWidth="1"/>
    <col min="122" max="124" width="12" bestFit="1" customWidth="1"/>
    <col min="125" max="125" width="3" bestFit="1" customWidth="1"/>
    <col min="126" max="126" width="5" bestFit="1" customWidth="1"/>
    <col min="127" max="127" width="12" bestFit="1" customWidth="1"/>
    <col min="128" max="128" width="6" bestFit="1" customWidth="1"/>
    <col min="129" max="130" width="12" bestFit="1" customWidth="1"/>
    <col min="131" max="131" width="5" bestFit="1" customWidth="1"/>
    <col min="132" max="136" width="12" bestFit="1" customWidth="1"/>
    <col min="137" max="137" width="7" bestFit="1" customWidth="1"/>
    <col min="138" max="138" width="12" bestFit="1" customWidth="1"/>
    <col min="139" max="139" width="3" bestFit="1" customWidth="1"/>
    <col min="140" max="142" width="12" bestFit="1" customWidth="1"/>
    <col min="143" max="143" width="5" bestFit="1" customWidth="1"/>
    <col min="144" max="146" width="12" bestFit="1" customWidth="1"/>
    <col min="147" max="147" width="6" bestFit="1" customWidth="1"/>
    <col min="148" max="148" width="11" bestFit="1" customWidth="1"/>
    <col min="149" max="150" width="12" bestFit="1" customWidth="1"/>
    <col min="151" max="151" width="3" bestFit="1" customWidth="1"/>
    <col min="152" max="154" width="12" bestFit="1" customWidth="1"/>
    <col min="155" max="155" width="5" bestFit="1" customWidth="1"/>
    <col min="156" max="158" width="12" bestFit="1" customWidth="1"/>
    <col min="159" max="159" width="5" bestFit="1" customWidth="1"/>
    <col min="160" max="160" width="12" bestFit="1" customWidth="1"/>
    <col min="161" max="161" width="11" bestFit="1" customWidth="1"/>
    <col min="162" max="162" width="3" bestFit="1" customWidth="1"/>
    <col min="163" max="165" width="12" bestFit="1" customWidth="1"/>
    <col min="166" max="166" width="6" bestFit="1" customWidth="1"/>
    <col min="167" max="169" width="12" bestFit="1" customWidth="1"/>
    <col min="170" max="170" width="5" bestFit="1" customWidth="1"/>
    <col min="171" max="171" width="8" bestFit="1" customWidth="1"/>
    <col min="172" max="172" width="12" bestFit="1" customWidth="1"/>
    <col min="173" max="174" width="7" bestFit="1" customWidth="1"/>
    <col min="175" max="175" width="12" bestFit="1" customWidth="1"/>
    <col min="176" max="176" width="5" bestFit="1" customWidth="1"/>
    <col min="177" max="177" width="12" bestFit="1" customWidth="1"/>
    <col min="178" max="178" width="6" bestFit="1" customWidth="1"/>
    <col min="179" max="180" width="12" bestFit="1" customWidth="1"/>
    <col min="181" max="181" width="6" bestFit="1" customWidth="1"/>
    <col min="182" max="184" width="12" bestFit="1" customWidth="1"/>
    <col min="185" max="185" width="5" bestFit="1" customWidth="1"/>
    <col min="186" max="191" width="12" bestFit="1" customWidth="1"/>
    <col min="192" max="192" width="5" bestFit="1" customWidth="1"/>
    <col min="193" max="194" width="12" bestFit="1" customWidth="1"/>
    <col min="195" max="195" width="11" bestFit="1" customWidth="1"/>
    <col min="196" max="196" width="3" bestFit="1" customWidth="1"/>
    <col min="197" max="201" width="12" bestFit="1" customWidth="1"/>
    <col min="202" max="202" width="5" bestFit="1" customWidth="1"/>
    <col min="203" max="206" width="12" bestFit="1" customWidth="1"/>
    <col min="207" max="207" width="6" bestFit="1" customWidth="1"/>
    <col min="208" max="209" width="12" bestFit="1" customWidth="1"/>
    <col min="210" max="210" width="3" bestFit="1" customWidth="1"/>
    <col min="211" max="217" width="12" bestFit="1" customWidth="1"/>
    <col min="218" max="218" width="6" bestFit="1" customWidth="1"/>
    <col min="219" max="221" width="12" bestFit="1" customWidth="1"/>
    <col min="222" max="222" width="5" bestFit="1" customWidth="1"/>
    <col min="223" max="224" width="12" bestFit="1" customWidth="1"/>
    <col min="225" max="225" width="7" bestFit="1" customWidth="1"/>
    <col min="226" max="229" width="12" bestFit="1" customWidth="1"/>
    <col min="230" max="230" width="6" bestFit="1" customWidth="1"/>
    <col min="231" max="237" width="12" bestFit="1" customWidth="1"/>
    <col min="238" max="238" width="3" bestFit="1" customWidth="1"/>
    <col min="239" max="240" width="12" bestFit="1" customWidth="1"/>
    <col min="241" max="241" width="5" bestFit="1" customWidth="1"/>
    <col min="242" max="242" width="12" bestFit="1" customWidth="1"/>
    <col min="243" max="243" width="11" bestFit="1" customWidth="1"/>
    <col min="244" max="245" width="12" bestFit="1" customWidth="1"/>
    <col min="246" max="246" width="10" bestFit="1" customWidth="1"/>
    <col min="247" max="248" width="12" bestFit="1" customWidth="1"/>
    <col min="249" max="249" width="5" bestFit="1" customWidth="1"/>
    <col min="250" max="251" width="12" bestFit="1" customWidth="1"/>
    <col min="252" max="252" width="5" bestFit="1" customWidth="1"/>
    <col min="253" max="254" width="12" bestFit="1" customWidth="1"/>
    <col min="255" max="255" width="11" bestFit="1" customWidth="1"/>
    <col min="256" max="256" width="12" bestFit="1" customWidth="1"/>
    <col min="257" max="257" width="10" bestFit="1" customWidth="1"/>
    <col min="258" max="258" width="4" bestFit="1" customWidth="1"/>
    <col min="259" max="259" width="10" bestFit="1" customWidth="1"/>
    <col min="260" max="261" width="12" bestFit="1" customWidth="1"/>
    <col min="262" max="262" width="7" bestFit="1" customWidth="1"/>
    <col min="263" max="263" width="12" bestFit="1" customWidth="1"/>
    <col min="264" max="264" width="5" bestFit="1" customWidth="1"/>
    <col min="265" max="265" width="12" bestFit="1" customWidth="1"/>
    <col min="266" max="266" width="6" bestFit="1" customWidth="1"/>
    <col min="267" max="269" width="12" bestFit="1" customWidth="1"/>
    <col min="270" max="270" width="5" bestFit="1" customWidth="1"/>
    <col min="271" max="271" width="11" bestFit="1" customWidth="1"/>
    <col min="272" max="274" width="12" bestFit="1" customWidth="1"/>
    <col min="275" max="275" width="5" bestFit="1" customWidth="1"/>
    <col min="276" max="282" width="12" bestFit="1" customWidth="1"/>
    <col min="283" max="283" width="3" bestFit="1" customWidth="1"/>
    <col min="284" max="286" width="12" bestFit="1" customWidth="1"/>
    <col min="287" max="287" width="6" bestFit="1" customWidth="1"/>
    <col min="288" max="291" width="12" bestFit="1" customWidth="1"/>
    <col min="292" max="292" width="7" bestFit="1" customWidth="1"/>
    <col min="293" max="293" width="5" bestFit="1" customWidth="1"/>
    <col min="294" max="298" width="12" bestFit="1" customWidth="1"/>
    <col min="299" max="299" width="8" bestFit="1" customWidth="1"/>
    <col min="300" max="301" width="12" bestFit="1" customWidth="1"/>
    <col min="302" max="302" width="6" bestFit="1" customWidth="1"/>
    <col min="303" max="303" width="12" bestFit="1" customWidth="1"/>
    <col min="304" max="304" width="3" bestFit="1" customWidth="1"/>
    <col min="305" max="306" width="12" bestFit="1" customWidth="1"/>
    <col min="307" max="307" width="5" bestFit="1" customWidth="1"/>
    <col min="308" max="311" width="12" bestFit="1" customWidth="1"/>
    <col min="312" max="312" width="5" bestFit="1" customWidth="1"/>
    <col min="313" max="314" width="12" bestFit="1" customWidth="1"/>
    <col min="315" max="315" width="6" bestFit="1" customWidth="1"/>
    <col min="316" max="317" width="12" bestFit="1" customWidth="1"/>
    <col min="318" max="318" width="5" bestFit="1" customWidth="1"/>
    <col min="319" max="327" width="12" bestFit="1" customWidth="1"/>
    <col min="328" max="328" width="8" bestFit="1" customWidth="1"/>
    <col min="329" max="329" width="3" bestFit="1" customWidth="1"/>
    <col min="330" max="331" width="12" bestFit="1" customWidth="1"/>
    <col min="332" max="332" width="7" bestFit="1" customWidth="1"/>
    <col min="333" max="334" width="12" bestFit="1" customWidth="1"/>
    <col min="335" max="335" width="5" bestFit="1" customWidth="1"/>
    <col min="336" max="337" width="12" bestFit="1" customWidth="1"/>
    <col min="338" max="338" width="5" bestFit="1" customWidth="1"/>
    <col min="339" max="351" width="12" bestFit="1" customWidth="1"/>
    <col min="352" max="352" width="7" bestFit="1" customWidth="1"/>
    <col min="353" max="353" width="3" bestFit="1" customWidth="1"/>
    <col min="354" max="354" width="11" bestFit="1" customWidth="1"/>
    <col min="355" max="358" width="12" bestFit="1" customWidth="1"/>
    <col min="359" max="359" width="7" bestFit="1" customWidth="1"/>
    <col min="360" max="360" width="12" bestFit="1" customWidth="1"/>
    <col min="361" max="361" width="11" bestFit="1" customWidth="1"/>
    <col min="362" max="363" width="12" bestFit="1" customWidth="1"/>
    <col min="364" max="364" width="6" bestFit="1" customWidth="1"/>
    <col min="365" max="370" width="12" bestFit="1" customWidth="1"/>
    <col min="371" max="371" width="5" bestFit="1" customWidth="1"/>
    <col min="372" max="375" width="12" bestFit="1" customWidth="1"/>
    <col min="376" max="376" width="7" bestFit="1" customWidth="1"/>
    <col min="377" max="381" width="12" bestFit="1" customWidth="1"/>
    <col min="382" max="382" width="3" bestFit="1" customWidth="1"/>
    <col min="383" max="383" width="12" bestFit="1" customWidth="1"/>
    <col min="384" max="384" width="6" bestFit="1" customWidth="1"/>
    <col min="385" max="385" width="7" bestFit="1" customWidth="1"/>
    <col min="386" max="388" width="12" bestFit="1" customWidth="1"/>
    <col min="389" max="389" width="11" bestFit="1" customWidth="1"/>
    <col min="390" max="393" width="12" bestFit="1" customWidth="1"/>
    <col min="394" max="394" width="5" bestFit="1" customWidth="1"/>
    <col min="395" max="402" width="12" bestFit="1" customWidth="1"/>
    <col min="403" max="403" width="8" bestFit="1" customWidth="1"/>
    <col min="404" max="405" width="12" bestFit="1" customWidth="1"/>
    <col min="406" max="406" width="3" bestFit="1" customWidth="1"/>
    <col min="407" max="412" width="12" bestFit="1" customWidth="1"/>
    <col min="413" max="413" width="6" bestFit="1" customWidth="1"/>
    <col min="414" max="414" width="12" bestFit="1" customWidth="1"/>
    <col min="415" max="415" width="7" bestFit="1" customWidth="1"/>
    <col min="416" max="416" width="12" bestFit="1" customWidth="1"/>
    <col min="417" max="417" width="8" bestFit="1" customWidth="1"/>
    <col min="418" max="418" width="5" bestFit="1" customWidth="1"/>
    <col min="419" max="426" width="12" bestFit="1" customWidth="1"/>
    <col min="427" max="427" width="6" bestFit="1" customWidth="1"/>
    <col min="428" max="437" width="12" bestFit="1" customWidth="1"/>
    <col min="438" max="438" width="3" bestFit="1" customWidth="1"/>
    <col min="439" max="441" width="12" bestFit="1" customWidth="1"/>
    <col min="442" max="442" width="6" bestFit="1" customWidth="1"/>
    <col min="443" max="446" width="12" bestFit="1" customWidth="1"/>
    <col min="447" max="447" width="9" bestFit="1" customWidth="1"/>
    <col min="448" max="448" width="12" bestFit="1" customWidth="1"/>
    <col min="449" max="449" width="5" bestFit="1" customWidth="1"/>
    <col min="450" max="450" width="12" bestFit="1" customWidth="1"/>
    <col min="451" max="451" width="9" bestFit="1" customWidth="1"/>
    <col min="452" max="452" width="6" bestFit="1" customWidth="1"/>
    <col min="453" max="461" width="12" bestFit="1" customWidth="1"/>
    <col min="462" max="462" width="6" bestFit="1" customWidth="1"/>
    <col min="463" max="463" width="12" bestFit="1" customWidth="1"/>
    <col min="464" max="464" width="8" bestFit="1" customWidth="1"/>
    <col min="465" max="471" width="12" bestFit="1" customWidth="1"/>
    <col min="472" max="472" width="6" bestFit="1" customWidth="1"/>
    <col min="473" max="475" width="12" bestFit="1" customWidth="1"/>
    <col min="476" max="476" width="3" bestFit="1" customWidth="1"/>
    <col min="477" max="480" width="12" bestFit="1" customWidth="1"/>
    <col min="481" max="481" width="7" bestFit="1" customWidth="1"/>
    <col min="482" max="487" width="12" bestFit="1" customWidth="1"/>
    <col min="488" max="488" width="6" bestFit="1" customWidth="1"/>
    <col min="489" max="492" width="12" bestFit="1" customWidth="1"/>
    <col min="493" max="493" width="5" bestFit="1" customWidth="1"/>
    <col min="494" max="500" width="12" bestFit="1" customWidth="1"/>
    <col min="501" max="501" width="11" bestFit="1" customWidth="1"/>
    <col min="502" max="502" width="12" bestFit="1" customWidth="1"/>
    <col min="503" max="503" width="6" bestFit="1" customWidth="1"/>
    <col min="504" max="504" width="3" bestFit="1" customWidth="1"/>
    <col min="505" max="506" width="12" bestFit="1" customWidth="1"/>
    <col min="507" max="507" width="5" bestFit="1" customWidth="1"/>
    <col min="508" max="508" width="12" bestFit="1" customWidth="1"/>
    <col min="509" max="509" width="7" bestFit="1" customWidth="1"/>
    <col min="510" max="512" width="12" bestFit="1" customWidth="1"/>
    <col min="513" max="513" width="5" bestFit="1" customWidth="1"/>
    <col min="514" max="514" width="6" bestFit="1" customWidth="1"/>
    <col min="515" max="516" width="12" bestFit="1" customWidth="1"/>
    <col min="517" max="517" width="5" bestFit="1" customWidth="1"/>
    <col min="518" max="518" width="6" bestFit="1" customWidth="1"/>
    <col min="519" max="520" width="12" bestFit="1" customWidth="1"/>
    <col min="521" max="521" width="5" bestFit="1" customWidth="1"/>
    <col min="522" max="522" width="11" bestFit="1" customWidth="1"/>
    <col min="523" max="527" width="12" bestFit="1" customWidth="1"/>
    <col min="528" max="528" width="8" bestFit="1" customWidth="1"/>
    <col min="529" max="530" width="12" bestFit="1" customWidth="1"/>
    <col min="531" max="531" width="5" bestFit="1" customWidth="1"/>
    <col min="532" max="533" width="12" bestFit="1" customWidth="1"/>
    <col min="534" max="534" width="5" bestFit="1" customWidth="1"/>
    <col min="535" max="535" width="6" bestFit="1" customWidth="1"/>
    <col min="536" max="542" width="12" bestFit="1" customWidth="1"/>
    <col min="543" max="543" width="10" bestFit="1" customWidth="1"/>
    <col min="544" max="549" width="12" bestFit="1" customWidth="1"/>
    <col min="550" max="550" width="5" bestFit="1" customWidth="1"/>
    <col min="551" max="554" width="12" bestFit="1" customWidth="1"/>
    <col min="555" max="555" width="8" bestFit="1" customWidth="1"/>
    <col min="556" max="572" width="12" bestFit="1" customWidth="1"/>
    <col min="573" max="573" width="6" bestFit="1" customWidth="1"/>
    <col min="574" max="575" width="12" bestFit="1" customWidth="1"/>
    <col min="576" max="576" width="11" bestFit="1" customWidth="1"/>
    <col min="577" max="577" width="12" bestFit="1" customWidth="1"/>
    <col min="578" max="578" width="6" bestFit="1" customWidth="1"/>
    <col min="579" max="580" width="12" bestFit="1" customWidth="1"/>
    <col min="581" max="581" width="5" bestFit="1" customWidth="1"/>
    <col min="582" max="583" width="12" bestFit="1" customWidth="1"/>
    <col min="584" max="584" width="11" bestFit="1" customWidth="1"/>
    <col min="585" max="585" width="12" bestFit="1" customWidth="1"/>
    <col min="586" max="586" width="7" bestFit="1" customWidth="1"/>
    <col min="587" max="588" width="12" bestFit="1" customWidth="1"/>
    <col min="589" max="589" width="8" bestFit="1" customWidth="1"/>
    <col min="590" max="590" width="6" bestFit="1" customWidth="1"/>
    <col min="591" max="591" width="12" bestFit="1" customWidth="1"/>
    <col min="592" max="592" width="7" bestFit="1" customWidth="1"/>
    <col min="593" max="593" width="12" bestFit="1" customWidth="1"/>
    <col min="594" max="594" width="8" bestFit="1" customWidth="1"/>
    <col min="595" max="598" width="12" bestFit="1" customWidth="1"/>
    <col min="599" max="599" width="6" bestFit="1" customWidth="1"/>
    <col min="600" max="605" width="12" bestFit="1" customWidth="1"/>
    <col min="606" max="606" width="5" bestFit="1" customWidth="1"/>
    <col min="607" max="612" width="12" bestFit="1" customWidth="1"/>
    <col min="613" max="613" width="5" bestFit="1" customWidth="1"/>
    <col min="614" max="614" width="6" bestFit="1" customWidth="1"/>
    <col min="615" max="617" width="12" bestFit="1" customWidth="1"/>
    <col min="618" max="618" width="6" bestFit="1" customWidth="1"/>
    <col min="619" max="626" width="12" bestFit="1" customWidth="1"/>
    <col min="627" max="627" width="3" bestFit="1" customWidth="1"/>
    <col min="628" max="636" width="12" bestFit="1" customWidth="1"/>
    <col min="637" max="637" width="6" bestFit="1" customWidth="1"/>
    <col min="638" max="638" width="7" bestFit="1" customWidth="1"/>
    <col min="639" max="640" width="12" bestFit="1" customWidth="1"/>
    <col min="641" max="641" width="6" bestFit="1" customWidth="1"/>
    <col min="642" max="653" width="12" bestFit="1" customWidth="1"/>
    <col min="654" max="654" width="10" bestFit="1" customWidth="1"/>
    <col min="655" max="657" width="12" bestFit="1" customWidth="1"/>
    <col min="658" max="658" width="3" bestFit="1" customWidth="1"/>
    <col min="659" max="659" width="7" bestFit="1" customWidth="1"/>
    <col min="660" max="660" width="6" bestFit="1" customWidth="1"/>
    <col min="661" max="661" width="8" bestFit="1" customWidth="1"/>
    <col min="662" max="663" width="12" bestFit="1" customWidth="1"/>
    <col min="664" max="664" width="10" bestFit="1" customWidth="1"/>
    <col min="665" max="682" width="12" bestFit="1" customWidth="1"/>
    <col min="683" max="683" width="6" bestFit="1" customWidth="1"/>
    <col min="684" max="688" width="12" bestFit="1" customWidth="1"/>
    <col min="689" max="689" width="6" bestFit="1" customWidth="1"/>
    <col min="690" max="693" width="12" bestFit="1" customWidth="1"/>
    <col min="694" max="694" width="8" bestFit="1" customWidth="1"/>
    <col min="695" max="696" width="12" bestFit="1" customWidth="1"/>
    <col min="697" max="697" width="3" bestFit="1" customWidth="1"/>
    <col min="698" max="699" width="12" bestFit="1" customWidth="1"/>
    <col min="700" max="700" width="7" bestFit="1" customWidth="1"/>
    <col min="701" max="716" width="12" bestFit="1" customWidth="1"/>
    <col min="717" max="717" width="6" bestFit="1" customWidth="1"/>
    <col min="718" max="727" width="12" bestFit="1" customWidth="1"/>
    <col min="728" max="728" width="3" bestFit="1" customWidth="1"/>
    <col min="729" max="729" width="6" bestFit="1" customWidth="1"/>
    <col min="730" max="735" width="12" bestFit="1" customWidth="1"/>
    <col min="736" max="736" width="11" bestFit="1" customWidth="1"/>
    <col min="737" max="740" width="12" bestFit="1" customWidth="1"/>
    <col min="741" max="741" width="5" bestFit="1" customWidth="1"/>
    <col min="742" max="743" width="12" bestFit="1" customWidth="1"/>
    <col min="744" max="744" width="8" bestFit="1" customWidth="1"/>
    <col min="745" max="746" width="12" bestFit="1" customWidth="1"/>
    <col min="747" max="747" width="11" bestFit="1" customWidth="1"/>
    <col min="748" max="748" width="12" bestFit="1" customWidth="1"/>
    <col min="749" max="749" width="5" bestFit="1" customWidth="1"/>
    <col min="750" max="753" width="12" bestFit="1" customWidth="1"/>
    <col min="754" max="754" width="3" bestFit="1" customWidth="1"/>
    <col min="755" max="759" width="12" bestFit="1" customWidth="1"/>
    <col min="760" max="760" width="7" bestFit="1" customWidth="1"/>
    <col min="761" max="761" width="5" bestFit="1" customWidth="1"/>
    <col min="762" max="762" width="12" bestFit="1" customWidth="1"/>
    <col min="763" max="763" width="6" bestFit="1" customWidth="1"/>
    <col min="764" max="764" width="12" bestFit="1" customWidth="1"/>
    <col min="765" max="765" width="6" bestFit="1" customWidth="1"/>
    <col min="766" max="767" width="12" bestFit="1" customWidth="1"/>
    <col min="768" max="768" width="5" bestFit="1" customWidth="1"/>
    <col min="769" max="770" width="12" bestFit="1" customWidth="1"/>
    <col min="771" max="771" width="6" bestFit="1" customWidth="1"/>
    <col min="772" max="773" width="12" bestFit="1" customWidth="1"/>
    <col min="774" max="774" width="6" bestFit="1" customWidth="1"/>
    <col min="775" max="775" width="5" bestFit="1" customWidth="1"/>
    <col min="776" max="777" width="12" bestFit="1" customWidth="1"/>
    <col min="778" max="778" width="6" bestFit="1" customWidth="1"/>
    <col min="779" max="779" width="12" bestFit="1" customWidth="1"/>
    <col min="780" max="780" width="11" bestFit="1" customWidth="1"/>
    <col min="781" max="781" width="12" bestFit="1" customWidth="1"/>
    <col min="782" max="782" width="11" bestFit="1" customWidth="1"/>
    <col min="783" max="783" width="3" bestFit="1" customWidth="1"/>
    <col min="784" max="785" width="12" bestFit="1" customWidth="1"/>
    <col min="786" max="786" width="11" bestFit="1" customWidth="1"/>
    <col min="787" max="792" width="12" bestFit="1" customWidth="1"/>
    <col min="793" max="793" width="6" bestFit="1" customWidth="1"/>
    <col min="794" max="797" width="12" bestFit="1" customWidth="1"/>
    <col min="798" max="798" width="11" bestFit="1" customWidth="1"/>
    <col min="799" max="799" width="12" bestFit="1" customWidth="1"/>
    <col min="800" max="800" width="5" bestFit="1" customWidth="1"/>
    <col min="801" max="804" width="12" bestFit="1" customWidth="1"/>
    <col min="805" max="805" width="8" bestFit="1" customWidth="1"/>
    <col min="806" max="810" width="12" bestFit="1" customWidth="1"/>
    <col min="811" max="811" width="11" bestFit="1" customWidth="1"/>
    <col min="812" max="815" width="12" bestFit="1" customWidth="1"/>
    <col min="816" max="816" width="3" bestFit="1" customWidth="1"/>
    <col min="817" max="820" width="12" bestFit="1" customWidth="1"/>
    <col min="821" max="821" width="5" bestFit="1" customWidth="1"/>
    <col min="822" max="836" width="12" bestFit="1" customWidth="1"/>
    <col min="837" max="837" width="5" bestFit="1" customWidth="1"/>
    <col min="838" max="843" width="12" bestFit="1" customWidth="1"/>
    <col min="844" max="844" width="7" bestFit="1" customWidth="1"/>
    <col min="845" max="847" width="12" bestFit="1" customWidth="1"/>
    <col min="848" max="848" width="11" bestFit="1" customWidth="1"/>
    <col min="849" max="853" width="12" bestFit="1" customWidth="1"/>
    <col min="854" max="854" width="7" bestFit="1" customWidth="1"/>
    <col min="855" max="858" width="12" bestFit="1" customWidth="1"/>
    <col min="859" max="859" width="11" bestFit="1" customWidth="1"/>
    <col min="860" max="860" width="12" bestFit="1" customWidth="1"/>
    <col min="861" max="861" width="6" bestFit="1" customWidth="1"/>
    <col min="862" max="865" width="12" bestFit="1" customWidth="1"/>
    <col min="866" max="866" width="5" bestFit="1" customWidth="1"/>
    <col min="867" max="869" width="11" bestFit="1" customWidth="1"/>
    <col min="870" max="878" width="12" bestFit="1" customWidth="1"/>
    <col min="879" max="879" width="11" bestFit="1" customWidth="1"/>
    <col min="880" max="881" width="12" bestFit="1" customWidth="1"/>
    <col min="882" max="882" width="10" bestFit="1" customWidth="1"/>
    <col min="883" max="883" width="3" bestFit="1" customWidth="1"/>
    <col min="884" max="886" width="12" bestFit="1" customWidth="1"/>
    <col min="887" max="887" width="6" bestFit="1" customWidth="1"/>
    <col min="888" max="889" width="12" bestFit="1" customWidth="1"/>
    <col min="890" max="890" width="5" bestFit="1" customWidth="1"/>
    <col min="891" max="900" width="12" bestFit="1" customWidth="1"/>
    <col min="901" max="901" width="5" bestFit="1" customWidth="1"/>
    <col min="902" max="913" width="12" bestFit="1" customWidth="1"/>
    <col min="914" max="914" width="7" bestFit="1" customWidth="1"/>
    <col min="915" max="920" width="12" bestFit="1" customWidth="1"/>
    <col min="921" max="921" width="8" bestFit="1" customWidth="1"/>
    <col min="922" max="922" width="12" bestFit="1" customWidth="1"/>
    <col min="923" max="923" width="8" bestFit="1" customWidth="1"/>
    <col min="924" max="927" width="12" bestFit="1" customWidth="1"/>
    <col min="928" max="928" width="5" bestFit="1" customWidth="1"/>
    <col min="929" max="929" width="8" bestFit="1" customWidth="1"/>
    <col min="930" max="930" width="6" bestFit="1" customWidth="1"/>
    <col min="931" max="935" width="12" bestFit="1" customWidth="1"/>
    <col min="936" max="936" width="7" bestFit="1" customWidth="1"/>
    <col min="937" max="944" width="12" bestFit="1" customWidth="1"/>
    <col min="945" max="945" width="11" bestFit="1" customWidth="1"/>
    <col min="946" max="949" width="12" bestFit="1" customWidth="1"/>
    <col min="950" max="950" width="10" bestFit="1" customWidth="1"/>
    <col min="951" max="951" width="3" bestFit="1" customWidth="1"/>
    <col min="952" max="959" width="12" bestFit="1" customWidth="1"/>
    <col min="960" max="960" width="9" bestFit="1" customWidth="1"/>
    <col min="961" max="969" width="12" bestFit="1" customWidth="1"/>
    <col min="970" max="970" width="5" bestFit="1" customWidth="1"/>
    <col min="971" max="973" width="12" bestFit="1" customWidth="1"/>
    <col min="974" max="974" width="11" bestFit="1" customWidth="1"/>
    <col min="975" max="975" width="4" bestFit="1" customWidth="1"/>
    <col min="976" max="976" width="8" bestFit="1" customWidth="1"/>
    <col min="977" max="980" width="12" bestFit="1" customWidth="1"/>
    <col min="981" max="981" width="11" bestFit="1" customWidth="1"/>
    <col min="982" max="983" width="12" bestFit="1" customWidth="1"/>
    <col min="984" max="984" width="5" bestFit="1" customWidth="1"/>
    <col min="985" max="993" width="12" bestFit="1" customWidth="1"/>
    <col min="994" max="994" width="11" bestFit="1" customWidth="1"/>
    <col min="995" max="995" width="5" bestFit="1" customWidth="1"/>
    <col min="996" max="997" width="12" bestFit="1" customWidth="1"/>
    <col min="998" max="998" width="5" bestFit="1" customWidth="1"/>
    <col min="999" max="1009" width="12" bestFit="1" customWidth="1"/>
    <col min="1010" max="1010" width="6" bestFit="1" customWidth="1"/>
    <col min="1011" max="1012" width="12" bestFit="1" customWidth="1"/>
    <col min="1013" max="1013" width="7" bestFit="1" customWidth="1"/>
    <col min="1014" max="1014" width="6" bestFit="1" customWidth="1"/>
    <col min="1015" max="1018" width="12" bestFit="1" customWidth="1"/>
    <col min="1019" max="1019" width="3" bestFit="1" customWidth="1"/>
    <col min="1020" max="1021" width="12" bestFit="1" customWidth="1"/>
    <col min="1022" max="1023" width="11" bestFit="1" customWidth="1"/>
    <col min="1024" max="1024" width="12" bestFit="1" customWidth="1"/>
    <col min="1025" max="1025" width="11" bestFit="1" customWidth="1"/>
    <col min="1026" max="1027" width="12" bestFit="1" customWidth="1"/>
    <col min="1028" max="1028" width="6" bestFit="1" customWidth="1"/>
    <col min="1029" max="1032" width="12" bestFit="1" customWidth="1"/>
    <col min="1033" max="1033" width="7" bestFit="1" customWidth="1"/>
    <col min="1034" max="1035" width="12" bestFit="1" customWidth="1"/>
    <col min="1036" max="1036" width="5" bestFit="1" customWidth="1"/>
    <col min="1037" max="1039" width="12" bestFit="1" customWidth="1"/>
    <col min="1040" max="1040" width="11" bestFit="1" customWidth="1"/>
    <col min="1041" max="1044" width="12" bestFit="1" customWidth="1"/>
    <col min="1045" max="1045" width="11" bestFit="1" customWidth="1"/>
    <col min="1046" max="1049" width="12" bestFit="1" customWidth="1"/>
    <col min="1050" max="1050" width="7" bestFit="1" customWidth="1"/>
    <col min="1051" max="1054" width="12" bestFit="1" customWidth="1"/>
    <col min="1055" max="1055" width="3" bestFit="1" customWidth="1"/>
    <col min="1056" max="1060" width="12" bestFit="1" customWidth="1"/>
    <col min="1061" max="1061" width="9" bestFit="1" customWidth="1"/>
    <col min="1062" max="1062" width="12" bestFit="1" customWidth="1"/>
    <col min="1063" max="1063" width="5" bestFit="1" customWidth="1"/>
    <col min="1064" max="1064" width="12" bestFit="1" customWidth="1"/>
    <col min="1065" max="1065" width="6" bestFit="1" customWidth="1"/>
    <col min="1066" max="1070" width="12" bestFit="1" customWidth="1"/>
    <col min="1071" max="1071" width="9" bestFit="1" customWidth="1"/>
    <col min="1072" max="1072" width="5" bestFit="1" customWidth="1"/>
    <col min="1073" max="1077" width="12" bestFit="1" customWidth="1"/>
    <col min="1078" max="1078" width="3" bestFit="1" customWidth="1"/>
    <col min="1079" max="1082" width="12" bestFit="1" customWidth="1"/>
    <col min="1083" max="1083" width="7" bestFit="1" customWidth="1"/>
    <col min="1084" max="1088" width="12" bestFit="1" customWidth="1"/>
    <col min="1089" max="1089" width="6" bestFit="1" customWidth="1"/>
    <col min="1090" max="1090" width="12" bestFit="1" customWidth="1"/>
    <col min="1091" max="1091" width="6" bestFit="1" customWidth="1"/>
    <col min="1092" max="1092" width="12" bestFit="1" customWidth="1"/>
    <col min="1093" max="1093" width="5" bestFit="1" customWidth="1"/>
    <col min="1094" max="1106" width="12" bestFit="1" customWidth="1"/>
    <col min="1107" max="1107" width="6" bestFit="1" customWidth="1"/>
    <col min="1108" max="1114" width="12" bestFit="1" customWidth="1"/>
    <col min="1115" max="1115" width="3" bestFit="1" customWidth="1"/>
    <col min="1116" max="1120" width="12" bestFit="1" customWidth="1"/>
    <col min="1121" max="1121" width="5" bestFit="1" customWidth="1"/>
    <col min="1122" max="1123" width="12" bestFit="1" customWidth="1"/>
    <col min="1124" max="1125" width="5" bestFit="1" customWidth="1"/>
    <col min="1126" max="1129" width="12" bestFit="1" customWidth="1"/>
    <col min="1130" max="1130" width="6" bestFit="1" customWidth="1"/>
    <col min="1131" max="1134" width="12" bestFit="1" customWidth="1"/>
    <col min="1135" max="1135" width="3" bestFit="1" customWidth="1"/>
    <col min="1136" max="1136" width="12" bestFit="1" customWidth="1"/>
    <col min="1137" max="1137" width="8" bestFit="1" customWidth="1"/>
    <col min="1138" max="1139" width="12" bestFit="1" customWidth="1"/>
    <col min="1140" max="1140" width="5" bestFit="1" customWidth="1"/>
    <col min="1141" max="1145" width="12" bestFit="1" customWidth="1"/>
    <col min="1146" max="1146" width="5" bestFit="1" customWidth="1"/>
    <col min="1147" max="1147" width="12" bestFit="1" customWidth="1"/>
    <col min="1148" max="1148" width="11" bestFit="1" customWidth="1"/>
    <col min="1149" max="1152" width="12" bestFit="1" customWidth="1"/>
    <col min="1153" max="1153" width="5" bestFit="1" customWidth="1"/>
    <col min="1154" max="1165" width="12" bestFit="1" customWidth="1"/>
    <col min="1166" max="1166" width="3" bestFit="1" customWidth="1"/>
    <col min="1167" max="1172" width="12" bestFit="1" customWidth="1"/>
    <col min="1173" max="1173" width="6" bestFit="1" customWidth="1"/>
    <col min="1174" max="1174" width="5" bestFit="1" customWidth="1"/>
    <col min="1175" max="1176" width="12" bestFit="1" customWidth="1"/>
    <col min="1177" max="1177" width="11" bestFit="1" customWidth="1"/>
    <col min="1178" max="1187" width="12" bestFit="1" customWidth="1"/>
    <col min="1188" max="1188" width="7" bestFit="1" customWidth="1"/>
    <col min="1189" max="1192" width="12" bestFit="1" customWidth="1"/>
    <col min="1193" max="1193" width="3" bestFit="1" customWidth="1"/>
    <col min="1194" max="1197" width="12" bestFit="1" customWidth="1"/>
    <col min="1198" max="1198" width="5" bestFit="1" customWidth="1"/>
    <col min="1199" max="1199" width="12" bestFit="1" customWidth="1"/>
    <col min="1200" max="1200" width="6" bestFit="1" customWidth="1"/>
    <col min="1201" max="1205" width="12" bestFit="1" customWidth="1"/>
    <col min="1206" max="1206" width="5" bestFit="1" customWidth="1"/>
    <col min="1207" max="1207" width="6" bestFit="1" customWidth="1"/>
    <col min="1208" max="1208" width="11" bestFit="1" customWidth="1"/>
    <col min="1209" max="1218" width="12" bestFit="1" customWidth="1"/>
    <col min="1219" max="1219" width="7" bestFit="1" customWidth="1"/>
    <col min="1220" max="1222" width="12" bestFit="1" customWidth="1"/>
    <col min="1223" max="1223" width="3" bestFit="1" customWidth="1"/>
    <col min="1224" max="1225" width="12" bestFit="1" customWidth="1"/>
    <col min="1226" max="1226" width="11" bestFit="1" customWidth="1"/>
    <col min="1227" max="1244" width="12" bestFit="1" customWidth="1"/>
    <col min="1245" max="1245" width="7" bestFit="1" customWidth="1"/>
    <col min="1246" max="1246" width="11" bestFit="1" customWidth="1"/>
    <col min="1247" max="1254" width="12" bestFit="1" customWidth="1"/>
    <col min="1255" max="1255" width="6" bestFit="1" customWidth="1"/>
    <col min="1256" max="1256" width="12" bestFit="1" customWidth="1"/>
    <col min="1257" max="1257" width="3" bestFit="1" customWidth="1"/>
    <col min="1258" max="1260" width="12" bestFit="1" customWidth="1"/>
    <col min="1261" max="1261" width="11" bestFit="1" customWidth="1"/>
    <col min="1262" max="1262" width="12" bestFit="1" customWidth="1"/>
    <col min="1263" max="1263" width="5" bestFit="1" customWidth="1"/>
    <col min="1264" max="1275" width="12" bestFit="1" customWidth="1"/>
    <col min="1276" max="1276" width="5" bestFit="1" customWidth="1"/>
    <col min="1277" max="1282" width="12" bestFit="1" customWidth="1"/>
    <col min="1283" max="1283" width="4" bestFit="1" customWidth="1"/>
    <col min="1284" max="1285" width="12" bestFit="1" customWidth="1"/>
    <col min="1286" max="1286" width="7" bestFit="1" customWidth="1"/>
    <col min="1287" max="1287" width="12" bestFit="1" customWidth="1"/>
    <col min="1288" max="1288" width="10" bestFit="1" customWidth="1"/>
    <col min="1289" max="1294" width="12" bestFit="1" customWidth="1"/>
    <col min="1295" max="1295" width="7" bestFit="1" customWidth="1"/>
    <col min="1296" max="1296" width="9" bestFit="1" customWidth="1"/>
    <col min="1297" max="1297" width="12" bestFit="1" customWidth="1"/>
    <col min="1298" max="1298" width="8" bestFit="1" customWidth="1"/>
    <col min="1299" max="1300" width="12" bestFit="1" customWidth="1"/>
    <col min="1301" max="1301" width="11" bestFit="1" customWidth="1"/>
    <col min="1302" max="1302" width="6" bestFit="1" customWidth="1"/>
    <col min="1303" max="1305" width="12" bestFit="1" customWidth="1"/>
    <col min="1306" max="1306" width="10" bestFit="1" customWidth="1"/>
    <col min="1307" max="1307" width="12" bestFit="1" customWidth="1"/>
    <col min="1308" max="1308" width="5" bestFit="1" customWidth="1"/>
    <col min="1309" max="1313" width="12" bestFit="1" customWidth="1"/>
    <col min="1314" max="1314" width="3" bestFit="1" customWidth="1"/>
    <col min="1315" max="1320" width="12" bestFit="1" customWidth="1"/>
    <col min="1321" max="1321" width="8" bestFit="1" customWidth="1"/>
    <col min="1322" max="1322" width="12" bestFit="1" customWidth="1"/>
    <col min="1323" max="1323" width="5" bestFit="1" customWidth="1"/>
    <col min="1324" max="1324" width="7" bestFit="1" customWidth="1"/>
    <col min="1325" max="1325" width="12" bestFit="1" customWidth="1"/>
    <col min="1326" max="1326" width="8" bestFit="1" customWidth="1"/>
    <col min="1327" max="1335" width="12" bestFit="1" customWidth="1"/>
    <col min="1336" max="1336" width="5" bestFit="1" customWidth="1"/>
    <col min="1337" max="1344" width="12" bestFit="1" customWidth="1"/>
    <col min="1345" max="1345" width="3" bestFit="1" customWidth="1"/>
    <col min="1346" max="1347" width="12" bestFit="1" customWidth="1"/>
    <col min="1348" max="1348" width="6" bestFit="1" customWidth="1"/>
    <col min="1349" max="1352" width="12" bestFit="1" customWidth="1"/>
    <col min="1353" max="1353" width="6" bestFit="1" customWidth="1"/>
    <col min="1354" max="1354" width="5" bestFit="1" customWidth="1"/>
    <col min="1355" max="1356" width="12" bestFit="1" customWidth="1"/>
    <col min="1357" max="1357" width="7" bestFit="1" customWidth="1"/>
    <col min="1358" max="1359" width="12" bestFit="1" customWidth="1"/>
    <col min="1360" max="1360" width="5" bestFit="1" customWidth="1"/>
    <col min="1361" max="1361" width="8" bestFit="1" customWidth="1"/>
    <col min="1362" max="1365" width="12" bestFit="1" customWidth="1"/>
    <col min="1366" max="1366" width="3" bestFit="1" customWidth="1"/>
    <col min="1367" max="1370" width="12" bestFit="1" customWidth="1"/>
    <col min="1371" max="1372" width="11" bestFit="1" customWidth="1"/>
    <col min="1373" max="1373" width="12" bestFit="1" customWidth="1"/>
    <col min="1374" max="1374" width="7" bestFit="1" customWidth="1"/>
    <col min="1375" max="1377" width="12" bestFit="1" customWidth="1"/>
    <col min="1378" max="1378" width="9" bestFit="1" customWidth="1"/>
    <col min="1379" max="1392" width="12" bestFit="1" customWidth="1"/>
    <col min="1393" max="1393" width="6" bestFit="1" customWidth="1"/>
    <col min="1394" max="1394" width="7" bestFit="1" customWidth="1"/>
    <col min="1395" max="1396" width="12" bestFit="1" customWidth="1"/>
    <col min="1397" max="1397" width="3" bestFit="1" customWidth="1"/>
    <col min="1398" max="1411" width="12" bestFit="1" customWidth="1"/>
    <col min="1412" max="1412" width="7" bestFit="1" customWidth="1"/>
    <col min="1413" max="1413" width="6" bestFit="1" customWidth="1"/>
    <col min="1414" max="1415" width="12" bestFit="1" customWidth="1"/>
    <col min="1416" max="1416" width="11" bestFit="1" customWidth="1"/>
    <col min="1417" max="1417" width="12" bestFit="1" customWidth="1"/>
    <col min="1418" max="1418" width="9" bestFit="1" customWidth="1"/>
    <col min="1419" max="1425" width="12" bestFit="1" customWidth="1"/>
    <col min="1426" max="1426" width="6" bestFit="1" customWidth="1"/>
    <col min="1427" max="1427" width="12" bestFit="1" customWidth="1"/>
    <col min="1428" max="1428" width="5" bestFit="1" customWidth="1"/>
    <col min="1429" max="1433" width="12" bestFit="1" customWidth="1"/>
    <col min="1434" max="1434" width="4" bestFit="1" customWidth="1"/>
    <col min="1435" max="1436" width="12" bestFit="1" customWidth="1"/>
    <col min="1437" max="1437" width="5" bestFit="1" customWidth="1"/>
    <col min="1438" max="1438" width="11" bestFit="1" customWidth="1"/>
    <col min="1439" max="1450" width="12" bestFit="1" customWidth="1"/>
    <col min="1451" max="1451" width="11" bestFit="1" customWidth="1"/>
    <col min="1452" max="1465" width="12" bestFit="1" customWidth="1"/>
    <col min="1466" max="1466" width="5" bestFit="1" customWidth="1"/>
    <col min="1467" max="1476" width="12" bestFit="1" customWidth="1"/>
    <col min="1477" max="1477" width="9" bestFit="1" customWidth="1"/>
    <col min="1478" max="1489" width="12" bestFit="1" customWidth="1"/>
    <col min="1490" max="1490" width="3" bestFit="1" customWidth="1"/>
    <col min="1491" max="1492" width="12" bestFit="1" customWidth="1"/>
    <col min="1493" max="1493" width="11" bestFit="1" customWidth="1"/>
    <col min="1494" max="1502" width="12" bestFit="1" customWidth="1"/>
    <col min="1503" max="1503" width="11" bestFit="1" customWidth="1"/>
    <col min="1504" max="1508" width="12" bestFit="1" customWidth="1"/>
    <col min="1509" max="1509" width="11" bestFit="1" customWidth="1"/>
    <col min="1510" max="1516" width="12" bestFit="1" customWidth="1"/>
    <col min="1517" max="1517" width="5" bestFit="1" customWidth="1"/>
    <col min="1518" max="1519" width="12" bestFit="1" customWidth="1"/>
    <col min="1520" max="1520" width="6" bestFit="1" customWidth="1"/>
    <col min="1521" max="1522" width="12" bestFit="1" customWidth="1"/>
    <col min="1523" max="1523" width="5" bestFit="1" customWidth="1"/>
    <col min="1524" max="1532" width="12" bestFit="1" customWidth="1"/>
    <col min="1533" max="1533" width="7" bestFit="1" customWidth="1"/>
    <col min="1534" max="1538" width="12" bestFit="1" customWidth="1"/>
    <col min="1539" max="1539" width="8" bestFit="1" customWidth="1"/>
    <col min="1540" max="1541" width="12" bestFit="1" customWidth="1"/>
    <col min="1542" max="1542" width="3" bestFit="1" customWidth="1"/>
    <col min="1543" max="1543" width="12" bestFit="1" customWidth="1"/>
    <col min="1544" max="1544" width="7" bestFit="1" customWidth="1"/>
    <col min="1545" max="1548" width="12" bestFit="1" customWidth="1"/>
    <col min="1549" max="1549" width="9" bestFit="1" customWidth="1"/>
    <col min="1550" max="1555" width="12" bestFit="1" customWidth="1"/>
    <col min="1556" max="1556" width="9" bestFit="1" customWidth="1"/>
    <col min="1557" max="1562" width="12" bestFit="1" customWidth="1"/>
    <col min="1563" max="1563" width="3" bestFit="1" customWidth="1"/>
    <col min="1564" max="1569" width="12" bestFit="1" customWidth="1"/>
    <col min="1570" max="1570" width="8" bestFit="1" customWidth="1"/>
    <col min="1571" max="1577" width="12" bestFit="1" customWidth="1"/>
    <col min="1578" max="1578" width="11" bestFit="1" customWidth="1"/>
    <col min="1579" max="1579" width="12" bestFit="1" customWidth="1"/>
    <col min="1580" max="1580" width="7" bestFit="1" customWidth="1"/>
    <col min="1581" max="1587" width="12" bestFit="1" customWidth="1"/>
    <col min="1588" max="1588" width="11" bestFit="1" customWidth="1"/>
    <col min="1589" max="1594" width="12" bestFit="1" customWidth="1"/>
    <col min="1595" max="1595" width="6" bestFit="1" customWidth="1"/>
    <col min="1596" max="1599" width="12" bestFit="1" customWidth="1"/>
    <col min="1600" max="1600" width="6" bestFit="1" customWidth="1"/>
    <col min="1601" max="1602" width="12" bestFit="1" customWidth="1"/>
    <col min="1603" max="1603" width="5" bestFit="1" customWidth="1"/>
    <col min="1604" max="1611" width="12" bestFit="1" customWidth="1"/>
    <col min="1612" max="1612" width="3" bestFit="1" customWidth="1"/>
    <col min="1613" max="1618" width="12" bestFit="1" customWidth="1"/>
    <col min="1619" max="1619" width="5" bestFit="1" customWidth="1"/>
    <col min="1620" max="1621" width="12" bestFit="1" customWidth="1"/>
    <col min="1622" max="1622" width="5" bestFit="1" customWidth="1"/>
    <col min="1623" max="1635" width="12" bestFit="1" customWidth="1"/>
    <col min="1636" max="1636" width="6" bestFit="1" customWidth="1"/>
    <col min="1637" max="1641" width="12" bestFit="1" customWidth="1"/>
    <col min="1642" max="1642" width="5" bestFit="1" customWidth="1"/>
    <col min="1643" max="1650" width="12" bestFit="1" customWidth="1"/>
    <col min="1651" max="1651" width="6" bestFit="1" customWidth="1"/>
    <col min="1652" max="1652" width="12" bestFit="1" customWidth="1"/>
    <col min="1653" max="1653" width="7" bestFit="1" customWidth="1"/>
    <col min="1654" max="1663" width="12" bestFit="1" customWidth="1"/>
    <col min="1664" max="1664" width="11" bestFit="1" customWidth="1"/>
    <col min="1665" max="1669" width="12" bestFit="1" customWidth="1"/>
    <col min="1670" max="1670" width="11" bestFit="1" customWidth="1"/>
    <col min="1671" max="1675" width="12" bestFit="1" customWidth="1"/>
    <col min="1676" max="1676" width="11" bestFit="1" customWidth="1"/>
    <col min="1677" max="1677" width="3" bestFit="1" customWidth="1"/>
    <col min="1678" max="1678" width="12" bestFit="1" customWidth="1"/>
    <col min="1679" max="1679" width="6" bestFit="1" customWidth="1"/>
    <col min="1680" max="1680" width="11" bestFit="1" customWidth="1"/>
    <col min="1681" max="1684" width="12" bestFit="1" customWidth="1"/>
    <col min="1685" max="1685" width="6" bestFit="1" customWidth="1"/>
    <col min="1686" max="1691" width="12" bestFit="1" customWidth="1"/>
    <col min="1692" max="1692" width="5" bestFit="1" customWidth="1"/>
    <col min="1693" max="1694" width="12" bestFit="1" customWidth="1"/>
    <col min="1695" max="1695" width="11" bestFit="1" customWidth="1"/>
    <col min="1696" max="1697" width="12" bestFit="1" customWidth="1"/>
    <col min="1698" max="1698" width="6" bestFit="1" customWidth="1"/>
    <col min="1699" max="1700" width="12" bestFit="1" customWidth="1"/>
    <col min="1701" max="1701" width="6" bestFit="1" customWidth="1"/>
    <col min="1702" max="1702" width="12" bestFit="1" customWidth="1"/>
    <col min="1703" max="1703" width="3" bestFit="1" customWidth="1"/>
    <col min="1704" max="1704" width="12" bestFit="1" customWidth="1"/>
    <col min="1705" max="1705" width="6" bestFit="1" customWidth="1"/>
    <col min="1706" max="1706" width="8" bestFit="1" customWidth="1"/>
    <col min="1707" max="1707" width="6" bestFit="1" customWidth="1"/>
    <col min="1708" max="1712" width="12" bestFit="1" customWidth="1"/>
    <col min="1713" max="1713" width="6" bestFit="1" customWidth="1"/>
    <col min="1714" max="1714" width="12" bestFit="1" customWidth="1"/>
    <col min="1715" max="1715" width="5" bestFit="1" customWidth="1"/>
    <col min="1716" max="1716" width="12" bestFit="1" customWidth="1"/>
    <col min="1717" max="1717" width="7" bestFit="1" customWidth="1"/>
    <col min="1718" max="1718" width="12" bestFit="1" customWidth="1"/>
    <col min="1719" max="1719" width="3" bestFit="1" customWidth="1"/>
    <col min="1720" max="1727" width="12" bestFit="1" customWidth="1"/>
    <col min="1728" max="1728" width="5" bestFit="1" customWidth="1"/>
    <col min="1729" max="1730" width="12" bestFit="1" customWidth="1"/>
    <col min="1731" max="1731" width="6" bestFit="1" customWidth="1"/>
    <col min="1732" max="1732" width="7" bestFit="1" customWidth="1"/>
    <col min="1733" max="1740" width="12" bestFit="1" customWidth="1"/>
    <col min="1741" max="1741" width="5" bestFit="1" customWidth="1"/>
    <col min="1742" max="1747" width="12" bestFit="1" customWidth="1"/>
    <col min="1748" max="1748" width="7" bestFit="1" customWidth="1"/>
    <col min="1749" max="1750" width="12" bestFit="1" customWidth="1"/>
    <col min="1751" max="1751" width="3" bestFit="1" customWidth="1"/>
    <col min="1752" max="1752" width="5" bestFit="1" customWidth="1"/>
    <col min="1753" max="1755" width="12" bestFit="1" customWidth="1"/>
    <col min="1756" max="1756" width="5" bestFit="1" customWidth="1"/>
    <col min="1757" max="1765" width="12" bestFit="1" customWidth="1"/>
    <col min="1766" max="1766" width="3" bestFit="1" customWidth="1"/>
    <col min="1767" max="1770" width="12" bestFit="1" customWidth="1"/>
    <col min="1771" max="1771" width="6" bestFit="1" customWidth="1"/>
    <col min="1772" max="1773" width="12" bestFit="1" customWidth="1"/>
    <col min="1774" max="1774" width="5" bestFit="1" customWidth="1"/>
    <col min="1775" max="1775" width="11" bestFit="1" customWidth="1"/>
    <col min="1776" max="1776" width="12" bestFit="1" customWidth="1"/>
    <col min="1777" max="1777" width="6" bestFit="1" customWidth="1"/>
    <col min="1778" max="1778" width="12" bestFit="1" customWidth="1"/>
    <col min="1779" max="1779" width="11" bestFit="1" customWidth="1"/>
    <col min="1780" max="1781" width="12" bestFit="1" customWidth="1"/>
    <col min="1782" max="1782" width="5" bestFit="1" customWidth="1"/>
    <col min="1783" max="1784" width="12" bestFit="1" customWidth="1"/>
    <col min="1785" max="1785" width="5" bestFit="1" customWidth="1"/>
    <col min="1786" max="1787" width="12" bestFit="1" customWidth="1"/>
    <col min="1788" max="1788" width="5" bestFit="1" customWidth="1"/>
    <col min="1789" max="1789" width="7" bestFit="1" customWidth="1"/>
    <col min="1790" max="1792" width="12" bestFit="1" customWidth="1"/>
    <col min="1793" max="1793" width="11" bestFit="1" customWidth="1"/>
    <col min="1794" max="1802" width="12" bestFit="1" customWidth="1"/>
    <col min="1803" max="1803" width="6" bestFit="1" customWidth="1"/>
    <col min="1804" max="1806" width="12" bestFit="1" customWidth="1"/>
    <col min="1807" max="1807" width="6" bestFit="1" customWidth="1"/>
    <col min="1808" max="1808" width="7" bestFit="1" customWidth="1"/>
    <col min="1809" max="1813" width="12" bestFit="1" customWidth="1"/>
    <col min="1814" max="1814" width="8" bestFit="1" customWidth="1"/>
    <col min="1815" max="1820" width="12" bestFit="1" customWidth="1"/>
    <col min="1821" max="1821" width="11" bestFit="1" customWidth="1"/>
    <col min="1822" max="1830" width="12" bestFit="1" customWidth="1"/>
    <col min="1831" max="1831" width="10" bestFit="1" customWidth="1"/>
    <col min="1832" max="1839" width="12" bestFit="1" customWidth="1"/>
    <col min="1840" max="1840" width="6" bestFit="1" customWidth="1"/>
    <col min="1841" max="1841" width="11" bestFit="1" customWidth="1"/>
    <col min="1842" max="1842" width="12" bestFit="1" customWidth="1"/>
    <col min="1843" max="1843" width="6" bestFit="1" customWidth="1"/>
    <col min="1844" max="1847" width="12" bestFit="1" customWidth="1"/>
    <col min="1848" max="1848" width="7" bestFit="1" customWidth="1"/>
    <col min="1849" max="1853" width="12" bestFit="1" customWidth="1"/>
    <col min="1854" max="1854" width="6" bestFit="1" customWidth="1"/>
    <col min="1855" max="1855" width="11" bestFit="1" customWidth="1"/>
    <col min="1856" max="1861" width="12" bestFit="1" customWidth="1"/>
    <col min="1862" max="1862" width="8" bestFit="1" customWidth="1"/>
    <col min="1863" max="1867" width="12" bestFit="1" customWidth="1"/>
    <col min="1868" max="1868" width="11" bestFit="1" customWidth="1"/>
    <col min="1869" max="1875" width="12" bestFit="1" customWidth="1"/>
    <col min="1876" max="1876" width="5" bestFit="1" customWidth="1"/>
    <col min="1877" max="1884" width="12" bestFit="1" customWidth="1"/>
    <col min="1885" max="1885" width="5" bestFit="1" customWidth="1"/>
    <col min="1886" max="1886" width="12" bestFit="1" customWidth="1"/>
    <col min="1887" max="1887" width="11" bestFit="1" customWidth="1"/>
    <col min="1888" max="1888" width="10" bestFit="1" customWidth="1"/>
    <col min="1889" max="1889" width="12" bestFit="1" customWidth="1"/>
    <col min="1890" max="1890" width="6" bestFit="1" customWidth="1"/>
    <col min="1891" max="1894" width="12" bestFit="1" customWidth="1"/>
    <col min="1895" max="1895" width="7" bestFit="1" customWidth="1"/>
    <col min="1896" max="1896" width="12" bestFit="1" customWidth="1"/>
    <col min="1897" max="1897" width="11" bestFit="1" customWidth="1"/>
    <col min="1898" max="1904" width="12" bestFit="1" customWidth="1"/>
    <col min="1905" max="1905" width="3" bestFit="1" customWidth="1"/>
    <col min="1906" max="1909" width="12" bestFit="1" customWidth="1"/>
    <col min="1910" max="1910" width="7" bestFit="1" customWidth="1"/>
    <col min="1911" max="1911" width="5" bestFit="1" customWidth="1"/>
    <col min="1912" max="1912" width="12" bestFit="1" customWidth="1"/>
    <col min="1913" max="1913" width="5" bestFit="1" customWidth="1"/>
    <col min="1914" max="1921" width="12" bestFit="1" customWidth="1"/>
    <col min="1922" max="1922" width="6" bestFit="1" customWidth="1"/>
    <col min="1923" max="1924" width="12" bestFit="1" customWidth="1"/>
    <col min="1925" max="1925" width="11" bestFit="1" customWidth="1"/>
    <col min="1926" max="1928" width="12" bestFit="1" customWidth="1"/>
    <col min="1929" max="1929" width="9" bestFit="1" customWidth="1"/>
    <col min="1930" max="1933" width="12" bestFit="1" customWidth="1"/>
    <col min="1934" max="1934" width="8" bestFit="1" customWidth="1"/>
    <col min="1935" max="1939" width="12" bestFit="1" customWidth="1"/>
    <col min="1940" max="1940" width="11" bestFit="1" customWidth="1"/>
    <col min="1941" max="1941" width="5" bestFit="1" customWidth="1"/>
    <col min="1942" max="1952" width="12" bestFit="1" customWidth="1"/>
    <col min="1953" max="1953" width="5" bestFit="1" customWidth="1"/>
    <col min="1954" max="1954" width="6" bestFit="1" customWidth="1"/>
    <col min="1955" max="1958" width="12" bestFit="1" customWidth="1"/>
    <col min="1959" max="1959" width="11" bestFit="1" customWidth="1"/>
    <col min="1960" max="1964" width="12" bestFit="1" customWidth="1"/>
    <col min="1965" max="1965" width="4" bestFit="1" customWidth="1"/>
    <col min="1966" max="1967" width="12" bestFit="1" customWidth="1"/>
    <col min="1968" max="1968" width="5" bestFit="1" customWidth="1"/>
    <col min="1969" max="1982" width="12" bestFit="1" customWidth="1"/>
    <col min="1983" max="1983" width="8" bestFit="1" customWidth="1"/>
    <col min="1984" max="1984" width="3" bestFit="1" customWidth="1"/>
    <col min="1985" max="1987" width="12" bestFit="1" customWidth="1"/>
    <col min="1988" max="1988" width="6" bestFit="1" customWidth="1"/>
    <col min="1989" max="1989" width="5" bestFit="1" customWidth="1"/>
    <col min="1990" max="1993" width="12" bestFit="1" customWidth="1"/>
    <col min="1994" max="1994" width="7" bestFit="1" customWidth="1"/>
    <col min="1995" max="2010" width="12" bestFit="1" customWidth="1"/>
    <col min="2011" max="2011" width="5" bestFit="1" customWidth="1"/>
    <col min="2012" max="2014" width="12" bestFit="1" customWidth="1"/>
    <col min="2015" max="2015" width="3" bestFit="1" customWidth="1"/>
    <col min="2016" max="2017" width="12" bestFit="1" customWidth="1"/>
    <col min="2018" max="2018" width="6" bestFit="1" customWidth="1"/>
    <col min="2019" max="2025" width="12" bestFit="1" customWidth="1"/>
    <col min="2026" max="2026" width="6" bestFit="1" customWidth="1"/>
    <col min="2027" max="2027" width="11" bestFit="1" customWidth="1"/>
    <col min="2028" max="2030" width="12" bestFit="1" customWidth="1"/>
    <col min="2031" max="2031" width="9" bestFit="1" customWidth="1"/>
    <col min="2032" max="2033" width="12" bestFit="1" customWidth="1"/>
    <col min="2034" max="2034" width="11" bestFit="1" customWidth="1"/>
    <col min="2035" max="2035" width="6" bestFit="1" customWidth="1"/>
    <col min="2036" max="2037" width="12" bestFit="1" customWidth="1"/>
    <col min="2038" max="2038" width="11" bestFit="1" customWidth="1"/>
    <col min="2039" max="2044" width="12" bestFit="1" customWidth="1"/>
    <col min="2045" max="2045" width="11" bestFit="1" customWidth="1"/>
    <col min="2046" max="2056" width="12" bestFit="1" customWidth="1"/>
    <col min="2057" max="2057" width="11" bestFit="1" customWidth="1"/>
    <col min="2058" max="2063" width="12" bestFit="1" customWidth="1"/>
    <col min="2064" max="2064" width="6" bestFit="1" customWidth="1"/>
    <col min="2065" max="2065" width="12" bestFit="1" customWidth="1"/>
    <col min="2066" max="2066" width="11" bestFit="1" customWidth="1"/>
    <col min="2067" max="2067" width="12" bestFit="1" customWidth="1"/>
    <col min="2068" max="2068" width="7" bestFit="1" customWidth="1"/>
    <col min="2069" max="2081" width="12" bestFit="1" customWidth="1"/>
    <col min="2082" max="2082" width="5" bestFit="1" customWidth="1"/>
    <col min="2083" max="2088" width="12" bestFit="1" customWidth="1"/>
    <col min="2089" max="2089" width="11" bestFit="1" customWidth="1"/>
    <col min="2090" max="2090" width="12" bestFit="1" customWidth="1"/>
    <col min="2091" max="2091" width="5" bestFit="1" customWidth="1"/>
    <col min="2092" max="2096" width="12" bestFit="1" customWidth="1"/>
    <col min="2097" max="2097" width="11" bestFit="1" customWidth="1"/>
    <col min="2098" max="2099" width="12" bestFit="1" customWidth="1"/>
    <col min="2100" max="2100" width="3" bestFit="1" customWidth="1"/>
    <col min="2101" max="2105" width="12" bestFit="1" customWidth="1"/>
    <col min="2106" max="2106" width="5" bestFit="1" customWidth="1"/>
    <col min="2107" max="2112" width="12" bestFit="1" customWidth="1"/>
    <col min="2113" max="2113" width="11" bestFit="1" customWidth="1"/>
    <col min="2114" max="2114" width="12" bestFit="1" customWidth="1"/>
    <col min="2115" max="2115" width="4" bestFit="1" customWidth="1"/>
    <col min="2116" max="2120" width="12" bestFit="1" customWidth="1"/>
    <col min="2121" max="2121" width="8" bestFit="1" customWidth="1"/>
    <col min="2122" max="2122" width="12" bestFit="1" customWidth="1"/>
    <col min="2123" max="2123" width="6" bestFit="1" customWidth="1"/>
    <col min="2124" max="2124" width="8" bestFit="1" customWidth="1"/>
    <col min="2125" max="2127" width="7" bestFit="1" customWidth="1"/>
    <col min="2128" max="2128" width="6" bestFit="1" customWidth="1"/>
    <col min="2129" max="2134" width="12" bestFit="1" customWidth="1"/>
    <col min="2135" max="2135" width="6" bestFit="1" customWidth="1"/>
    <col min="2136" max="2139" width="12" bestFit="1" customWidth="1"/>
    <col min="2140" max="2140" width="11" bestFit="1" customWidth="1"/>
    <col min="2141" max="2148" width="12" bestFit="1" customWidth="1"/>
    <col min="2149" max="2149" width="4" bestFit="1" customWidth="1"/>
    <col min="2150" max="2153" width="12" bestFit="1" customWidth="1"/>
    <col min="2154" max="2154" width="11" bestFit="1" customWidth="1"/>
    <col min="2155" max="2156" width="12" bestFit="1" customWidth="1"/>
    <col min="2157" max="2157" width="6" bestFit="1" customWidth="1"/>
    <col min="2158" max="2159" width="12" bestFit="1" customWidth="1"/>
    <col min="2160" max="2160" width="7" bestFit="1" customWidth="1"/>
    <col min="2161" max="2163" width="12" bestFit="1" customWidth="1"/>
    <col min="2164" max="2164" width="11" bestFit="1" customWidth="1"/>
    <col min="2165" max="2165" width="12" bestFit="1" customWidth="1"/>
    <col min="2166" max="2166" width="4" bestFit="1" customWidth="1"/>
    <col min="2167" max="2169" width="12" bestFit="1" customWidth="1"/>
    <col min="2170" max="2170" width="7" bestFit="1" customWidth="1"/>
    <col min="2171" max="2173" width="12" bestFit="1" customWidth="1"/>
    <col min="2174" max="2174" width="7" bestFit="1" customWidth="1"/>
    <col min="2175" max="2177" width="12" bestFit="1" customWidth="1"/>
    <col min="2178" max="2178" width="6" bestFit="1" customWidth="1"/>
    <col min="2179" max="2180" width="12" bestFit="1" customWidth="1"/>
    <col min="2181" max="2181" width="8" bestFit="1" customWidth="1"/>
    <col min="2182" max="2182" width="11" bestFit="1" customWidth="1"/>
    <col min="2183" max="2185" width="12" bestFit="1" customWidth="1"/>
    <col min="2186" max="2186" width="6" bestFit="1" customWidth="1"/>
    <col min="2187" max="2188" width="12" bestFit="1" customWidth="1"/>
    <col min="2189" max="2189" width="11" bestFit="1" customWidth="1"/>
    <col min="2190" max="2192" width="12" bestFit="1" customWidth="1"/>
    <col min="2193" max="2193" width="6" bestFit="1" customWidth="1"/>
    <col min="2194" max="2194" width="12" bestFit="1" customWidth="1"/>
    <col min="2195" max="2195" width="7" bestFit="1" customWidth="1"/>
    <col min="2196" max="2200" width="12" bestFit="1" customWidth="1"/>
    <col min="2201" max="2201" width="4" bestFit="1" customWidth="1"/>
    <col min="2202" max="2207" width="12" bestFit="1" customWidth="1"/>
    <col min="2208" max="2208" width="7" bestFit="1" customWidth="1"/>
    <col min="2209" max="2211" width="12" bestFit="1" customWidth="1"/>
    <col min="2212" max="2212" width="8" bestFit="1" customWidth="1"/>
    <col min="2213" max="2216" width="12" bestFit="1" customWidth="1"/>
    <col min="2217" max="2217" width="7" bestFit="1" customWidth="1"/>
    <col min="2218" max="2223" width="12" bestFit="1" customWidth="1"/>
    <col min="2224" max="2224" width="9" bestFit="1" customWidth="1"/>
    <col min="2225" max="2242" width="12" bestFit="1" customWidth="1"/>
    <col min="2243" max="2243" width="6" bestFit="1" customWidth="1"/>
    <col min="2244" max="2245" width="12" bestFit="1" customWidth="1"/>
    <col min="2246" max="2246" width="7" bestFit="1" customWidth="1"/>
    <col min="2247" max="2264" width="12" bestFit="1" customWidth="1"/>
    <col min="2265" max="2265" width="11" bestFit="1" customWidth="1"/>
    <col min="2266" max="2266" width="12" bestFit="1" customWidth="1"/>
    <col min="2267" max="2268" width="11" bestFit="1" customWidth="1"/>
    <col min="2269" max="2269" width="4" bestFit="1" customWidth="1"/>
    <col min="2270" max="2271" width="8" bestFit="1" customWidth="1"/>
    <col min="2272" max="2275" width="12" bestFit="1" customWidth="1"/>
    <col min="2276" max="2276" width="4" bestFit="1" customWidth="1"/>
    <col min="2277" max="2279" width="12" bestFit="1" customWidth="1"/>
    <col min="2280" max="2280" width="9" bestFit="1" customWidth="1"/>
    <col min="2281" max="2288" width="12" bestFit="1" customWidth="1"/>
    <col min="2289" max="2289" width="7" bestFit="1" customWidth="1"/>
    <col min="2290" max="2292" width="12" bestFit="1" customWidth="1"/>
    <col min="2293" max="2293" width="4" bestFit="1" customWidth="1"/>
    <col min="2294" max="2294" width="12" bestFit="1" customWidth="1"/>
    <col min="2295" max="2295" width="7" bestFit="1" customWidth="1"/>
    <col min="2296" max="2301" width="12" bestFit="1" customWidth="1"/>
    <col min="2302" max="2302" width="7" bestFit="1" customWidth="1"/>
    <col min="2303" max="2309" width="12" bestFit="1" customWidth="1"/>
    <col min="2310" max="2310" width="6" bestFit="1" customWidth="1"/>
    <col min="2311" max="2324" width="12" bestFit="1" customWidth="1"/>
    <col min="2325" max="2325" width="9" bestFit="1" customWidth="1"/>
    <col min="2326" max="2328" width="12" bestFit="1" customWidth="1"/>
    <col min="2329" max="2329" width="4" bestFit="1" customWidth="1"/>
    <col min="2330" max="2330" width="8" bestFit="1" customWidth="1"/>
    <col min="2331" max="2337" width="12" bestFit="1" customWidth="1"/>
    <col min="2338" max="2338" width="4" bestFit="1" customWidth="1"/>
    <col min="2339" max="2340" width="12" bestFit="1" customWidth="1"/>
    <col min="2341" max="2341" width="7" bestFit="1" customWidth="1"/>
    <col min="2342" max="2347" width="12" bestFit="1" customWidth="1"/>
    <col min="2348" max="2348" width="4" bestFit="1" customWidth="1"/>
    <col min="2349" max="2362" width="12" bestFit="1" customWidth="1"/>
    <col min="2363" max="2363" width="4" bestFit="1" customWidth="1"/>
    <col min="2364" max="2376" width="12" bestFit="1" customWidth="1"/>
    <col min="2377" max="2377" width="6" bestFit="1" customWidth="1"/>
    <col min="2378" max="2379" width="12" bestFit="1" customWidth="1"/>
    <col min="2380" max="2380" width="9" bestFit="1" customWidth="1"/>
    <col min="2381" max="2381" width="10" bestFit="1" customWidth="1"/>
    <col min="2382" max="2386" width="12" bestFit="1" customWidth="1"/>
    <col min="2387" max="2387" width="6" bestFit="1" customWidth="1"/>
    <col min="2388" max="2393" width="12" bestFit="1" customWidth="1"/>
    <col min="2394" max="2394" width="11" bestFit="1" customWidth="1"/>
    <col min="2395" max="2405" width="12" bestFit="1" customWidth="1"/>
    <col min="2406" max="2406" width="11" bestFit="1" customWidth="1"/>
    <col min="2407" max="2408" width="12" bestFit="1" customWidth="1"/>
    <col min="2409" max="2409" width="9" bestFit="1" customWidth="1"/>
    <col min="2410" max="2414" width="12" bestFit="1" customWidth="1"/>
    <col min="2415" max="2415" width="9" bestFit="1" customWidth="1"/>
    <col min="2416" max="2418" width="12" bestFit="1" customWidth="1"/>
    <col min="2419" max="2419" width="11" bestFit="1" customWidth="1"/>
    <col min="2420" max="2420" width="12" bestFit="1" customWidth="1"/>
    <col min="2421" max="2421" width="7" bestFit="1" customWidth="1"/>
    <col min="2422" max="2422" width="6" bestFit="1" customWidth="1"/>
    <col min="2423" max="2435" width="12" bestFit="1" customWidth="1"/>
    <col min="2436" max="2436" width="11" bestFit="1" customWidth="1"/>
    <col min="2437" max="2437" width="8" bestFit="1" customWidth="1"/>
    <col min="2438" max="2438" width="11" bestFit="1" customWidth="1"/>
    <col min="2439" max="2439" width="12" bestFit="1" customWidth="1"/>
    <col min="2440" max="2440" width="4" bestFit="1" customWidth="1"/>
    <col min="2441" max="2443" width="12" bestFit="1" customWidth="1"/>
    <col min="2444" max="2444" width="11" bestFit="1" customWidth="1"/>
    <col min="2445" max="2452" width="12" bestFit="1" customWidth="1"/>
    <col min="2453" max="2453" width="7" bestFit="1" customWidth="1"/>
    <col min="2454" max="2458" width="12" bestFit="1" customWidth="1"/>
    <col min="2459" max="2459" width="9" bestFit="1" customWidth="1"/>
    <col min="2460" max="2464" width="12" bestFit="1" customWidth="1"/>
    <col min="2465" max="2465" width="4" bestFit="1" customWidth="1"/>
    <col min="2466" max="2472" width="12" bestFit="1" customWidth="1"/>
    <col min="2473" max="2473" width="11" bestFit="1" customWidth="1"/>
    <col min="2474" max="2474" width="12" bestFit="1" customWidth="1"/>
    <col min="2475" max="2475" width="4" bestFit="1" customWidth="1"/>
    <col min="2476" max="2477" width="12" bestFit="1" customWidth="1"/>
    <col min="2478" max="2478" width="4" bestFit="1" customWidth="1"/>
    <col min="2479" max="2485" width="12" bestFit="1" customWidth="1"/>
    <col min="2486" max="2486" width="8" bestFit="1" customWidth="1"/>
    <col min="2487" max="2489" width="12" bestFit="1" customWidth="1"/>
    <col min="2490" max="2490" width="4" bestFit="1" customWidth="1"/>
    <col min="2491" max="2502" width="12" bestFit="1" customWidth="1"/>
    <col min="2503" max="2503" width="6" bestFit="1" customWidth="1"/>
    <col min="2504" max="2517" width="12" bestFit="1" customWidth="1"/>
    <col min="2518" max="2518" width="4" bestFit="1" customWidth="1"/>
    <col min="2519" max="2520" width="12" bestFit="1" customWidth="1"/>
    <col min="2521" max="2521" width="6" bestFit="1" customWidth="1"/>
    <col min="2522" max="2528" width="12" bestFit="1" customWidth="1"/>
    <col min="2529" max="2529" width="6" bestFit="1" customWidth="1"/>
    <col min="2530" max="2536" width="12" bestFit="1" customWidth="1"/>
    <col min="2537" max="2537" width="4" bestFit="1" customWidth="1"/>
    <col min="2538" max="2538" width="11" bestFit="1" customWidth="1"/>
    <col min="2539" max="2539" width="7" bestFit="1" customWidth="1"/>
    <col min="2540" max="2540" width="12" bestFit="1" customWidth="1"/>
    <col min="2541" max="2541" width="11" bestFit="1" customWidth="1"/>
    <col min="2542" max="2542" width="12" bestFit="1" customWidth="1"/>
    <col min="2543" max="2543" width="11" bestFit="1" customWidth="1"/>
    <col min="2544" max="2546" width="12" bestFit="1" customWidth="1"/>
    <col min="2547" max="2547" width="7" bestFit="1" customWidth="1"/>
    <col min="2548" max="2548" width="4" bestFit="1" customWidth="1"/>
    <col min="2549" max="2555" width="12" bestFit="1" customWidth="1"/>
    <col min="2556" max="2556" width="11" bestFit="1" customWidth="1"/>
    <col min="2557" max="2558" width="12" bestFit="1" customWidth="1"/>
    <col min="2559" max="2559" width="4" bestFit="1" customWidth="1"/>
    <col min="2560" max="2562" width="12" bestFit="1" customWidth="1"/>
    <col min="2563" max="2563" width="6" bestFit="1" customWidth="1"/>
    <col min="2564" max="2577" width="12" bestFit="1" customWidth="1"/>
    <col min="2578" max="2578" width="4" bestFit="1" customWidth="1"/>
    <col min="2579" max="2579" width="6" bestFit="1" customWidth="1"/>
    <col min="2580" max="2587" width="12" bestFit="1" customWidth="1"/>
    <col min="2588" max="2588" width="11" bestFit="1" customWidth="1"/>
    <col min="2589" max="2593" width="12" bestFit="1" customWidth="1"/>
    <col min="2594" max="2594" width="6" bestFit="1" customWidth="1"/>
    <col min="2595" max="2596" width="12" bestFit="1" customWidth="1"/>
    <col min="2597" max="2597" width="7" bestFit="1" customWidth="1"/>
    <col min="2598" max="2598" width="8" bestFit="1" customWidth="1"/>
    <col min="2599" max="2606" width="12" bestFit="1" customWidth="1"/>
    <col min="2607" max="2607" width="11" bestFit="1" customWidth="1"/>
    <col min="2608" max="2613" width="12" bestFit="1" customWidth="1"/>
    <col min="2614" max="2614" width="6" bestFit="1" customWidth="1"/>
    <col min="2615" max="2615" width="4" bestFit="1" customWidth="1"/>
    <col min="2616" max="2619" width="12" bestFit="1" customWidth="1"/>
    <col min="2620" max="2620" width="4" bestFit="1" customWidth="1"/>
    <col min="2621" max="2630" width="12" bestFit="1" customWidth="1"/>
    <col min="2631" max="2631" width="6" bestFit="1" customWidth="1"/>
    <col min="2632" max="2639" width="12" bestFit="1" customWidth="1"/>
    <col min="2640" max="2640" width="6" bestFit="1" customWidth="1"/>
    <col min="2641" max="2648" width="12" bestFit="1" customWidth="1"/>
    <col min="2649" max="2649" width="11" bestFit="1" customWidth="1"/>
    <col min="2650" max="2660" width="12" bestFit="1" customWidth="1"/>
    <col min="2661" max="2661" width="8" bestFit="1" customWidth="1"/>
    <col min="2662" max="2670" width="12" bestFit="1" customWidth="1"/>
    <col min="2671" max="2671" width="6" bestFit="1" customWidth="1"/>
    <col min="2672" max="2672" width="12" bestFit="1" customWidth="1"/>
    <col min="2673" max="2673" width="7" bestFit="1" customWidth="1"/>
    <col min="2674" max="2681" width="12" bestFit="1" customWidth="1"/>
    <col min="2682" max="2682" width="6" bestFit="1" customWidth="1"/>
    <col min="2683" max="2684" width="12" bestFit="1" customWidth="1"/>
    <col min="2685" max="2685" width="4" bestFit="1" customWidth="1"/>
    <col min="2686" max="2688" width="12" bestFit="1" customWidth="1"/>
    <col min="2689" max="2689" width="4" bestFit="1" customWidth="1"/>
    <col min="2690" max="2690" width="7" bestFit="1" customWidth="1"/>
    <col min="2691" max="2691" width="8" bestFit="1" customWidth="1"/>
    <col min="2692" max="2693" width="12" bestFit="1" customWidth="1"/>
    <col min="2694" max="2694" width="11" bestFit="1" customWidth="1"/>
    <col min="2695" max="2698" width="12" bestFit="1" customWidth="1"/>
    <col min="2699" max="2699" width="4" bestFit="1" customWidth="1"/>
    <col min="2700" max="2702" width="12" bestFit="1" customWidth="1"/>
    <col min="2703" max="2703" width="7" bestFit="1" customWidth="1"/>
    <col min="2704" max="2704" width="6" bestFit="1" customWidth="1"/>
    <col min="2705" max="2707" width="12" bestFit="1" customWidth="1"/>
    <col min="2708" max="2708" width="7" bestFit="1" customWidth="1"/>
    <col min="2709" max="2709" width="12" bestFit="1" customWidth="1"/>
    <col min="2710" max="2710" width="4" bestFit="1" customWidth="1"/>
    <col min="2711" max="2711" width="12" bestFit="1" customWidth="1"/>
    <col min="2712" max="2712" width="7" bestFit="1" customWidth="1"/>
    <col min="2713" max="2715" width="12" bestFit="1" customWidth="1"/>
    <col min="2716" max="2716" width="11" bestFit="1" customWidth="1"/>
    <col min="2717" max="2717" width="7" bestFit="1" customWidth="1"/>
    <col min="2718" max="2718" width="8" bestFit="1" customWidth="1"/>
    <col min="2719" max="2719" width="12" bestFit="1" customWidth="1"/>
    <col min="2720" max="2720" width="7" bestFit="1" customWidth="1"/>
    <col min="2721" max="2722" width="12" bestFit="1" customWidth="1"/>
    <col min="2723" max="2723" width="11" bestFit="1" customWidth="1"/>
    <col min="2724" max="2725" width="12" bestFit="1" customWidth="1"/>
    <col min="2726" max="2726" width="7" bestFit="1" customWidth="1"/>
    <col min="2727" max="2727" width="8" bestFit="1" customWidth="1"/>
    <col min="2728" max="2728" width="6" bestFit="1" customWidth="1"/>
    <col min="2729" max="2730" width="12" bestFit="1" customWidth="1"/>
    <col min="2731" max="2731" width="4" bestFit="1" customWidth="1"/>
    <col min="2732" max="2734" width="12" bestFit="1" customWidth="1"/>
    <col min="2735" max="2735" width="6" bestFit="1" customWidth="1"/>
    <col min="2736" max="2736" width="12" bestFit="1" customWidth="1"/>
    <col min="2737" max="2737" width="11" bestFit="1" customWidth="1"/>
    <col min="2738" max="2738" width="12" bestFit="1" customWidth="1"/>
    <col min="2739" max="2739" width="11" bestFit="1" customWidth="1"/>
    <col min="2740" max="2742" width="12" bestFit="1" customWidth="1"/>
    <col min="2743" max="2743" width="4" bestFit="1" customWidth="1"/>
    <col min="2744" max="2750" width="12" bestFit="1" customWidth="1"/>
    <col min="2751" max="2751" width="7" bestFit="1" customWidth="1"/>
    <col min="2752" max="2756" width="12" bestFit="1" customWidth="1"/>
    <col min="2757" max="2757" width="4" bestFit="1" customWidth="1"/>
    <col min="2758" max="2758" width="11" bestFit="1" customWidth="1"/>
    <col min="2759" max="2766" width="12" bestFit="1" customWidth="1"/>
    <col min="2767" max="2767" width="6" bestFit="1" customWidth="1"/>
    <col min="2768" max="2768" width="4" bestFit="1" customWidth="1"/>
    <col min="2769" max="2784" width="12" bestFit="1" customWidth="1"/>
    <col min="2785" max="2785" width="4" bestFit="1" customWidth="1"/>
    <col min="2786" max="2798" width="12" bestFit="1" customWidth="1"/>
    <col min="2799" max="2799" width="7" bestFit="1" customWidth="1"/>
    <col min="2800" max="2802" width="12" bestFit="1" customWidth="1"/>
    <col min="2803" max="2803" width="8" bestFit="1" customWidth="1"/>
    <col min="2804" max="2804" width="6" bestFit="1" customWidth="1"/>
    <col min="2805" max="2807" width="12" bestFit="1" customWidth="1"/>
    <col min="2808" max="2808" width="4" bestFit="1" customWidth="1"/>
    <col min="2809" max="2812" width="12" bestFit="1" customWidth="1"/>
    <col min="2813" max="2813" width="4" bestFit="1" customWidth="1"/>
    <col min="2814" max="2816" width="12" bestFit="1" customWidth="1"/>
    <col min="2817" max="2817" width="7" bestFit="1" customWidth="1"/>
    <col min="2818" max="2818" width="4" bestFit="1" customWidth="1"/>
    <col min="2819" max="2820" width="12" bestFit="1" customWidth="1"/>
    <col min="2821" max="2821" width="6" bestFit="1" customWidth="1"/>
    <col min="2822" max="2823" width="12" bestFit="1" customWidth="1"/>
    <col min="2824" max="2824" width="7" bestFit="1" customWidth="1"/>
    <col min="2825" max="2826" width="12" bestFit="1" customWidth="1"/>
    <col min="2827" max="2827" width="6" bestFit="1" customWidth="1"/>
    <col min="2828" max="2829" width="12" bestFit="1" customWidth="1"/>
    <col min="2830" max="2830" width="4" bestFit="1" customWidth="1"/>
    <col min="2831" max="2831" width="12" bestFit="1" customWidth="1"/>
    <col min="2832" max="2832" width="4" bestFit="1" customWidth="1"/>
    <col min="2833" max="2838" width="12" bestFit="1" customWidth="1"/>
    <col min="2839" max="2839" width="9" bestFit="1" customWidth="1"/>
    <col min="2840" max="2840" width="8" bestFit="1" customWidth="1"/>
    <col min="2841" max="2842" width="12" bestFit="1" customWidth="1"/>
    <col min="2843" max="2843" width="4" bestFit="1" customWidth="1"/>
    <col min="2844" max="2846" width="12" bestFit="1" customWidth="1"/>
    <col min="2847" max="2847" width="6" bestFit="1" customWidth="1"/>
    <col min="2848" max="2850" width="12" bestFit="1" customWidth="1"/>
    <col min="2851" max="2851" width="6" bestFit="1" customWidth="1"/>
    <col min="2852" max="2859" width="12" bestFit="1" customWidth="1"/>
    <col min="2860" max="2860" width="6" bestFit="1" customWidth="1"/>
    <col min="2861" max="2861" width="12" bestFit="1" customWidth="1"/>
    <col min="2862" max="2862" width="4" bestFit="1" customWidth="1"/>
    <col min="2863" max="2864" width="12" bestFit="1" customWidth="1"/>
    <col min="2865" max="2865" width="8" bestFit="1" customWidth="1"/>
    <col min="2866" max="2866" width="12" bestFit="1" customWidth="1"/>
    <col min="2867" max="2867" width="6" bestFit="1" customWidth="1"/>
    <col min="2868" max="2871" width="12" bestFit="1" customWidth="1"/>
    <col min="2872" max="2872" width="6" bestFit="1" customWidth="1"/>
    <col min="2873" max="2873" width="7" bestFit="1" customWidth="1"/>
    <col min="2874" max="2875" width="12" bestFit="1" customWidth="1"/>
    <col min="2876" max="2876" width="4" bestFit="1" customWidth="1"/>
    <col min="2877" max="2884" width="12" bestFit="1" customWidth="1"/>
    <col min="2885" max="2885" width="11" bestFit="1" customWidth="1"/>
    <col min="2886" max="2886" width="4" bestFit="1" customWidth="1"/>
    <col min="2887" max="2887" width="7" bestFit="1" customWidth="1"/>
    <col min="2888" max="2888" width="4" bestFit="1" customWidth="1"/>
    <col min="2889" max="2890" width="12" bestFit="1" customWidth="1"/>
    <col min="2891" max="2891" width="4" bestFit="1" customWidth="1"/>
    <col min="2892" max="2893" width="12" bestFit="1" customWidth="1"/>
    <col min="2894" max="2894" width="9" bestFit="1" customWidth="1"/>
    <col min="2895" max="2895" width="4" bestFit="1" customWidth="1"/>
    <col min="2896" max="2896" width="12" bestFit="1" customWidth="1"/>
    <col min="2897" max="2897" width="4" bestFit="1" customWidth="1"/>
    <col min="2898" max="2898" width="12" bestFit="1" customWidth="1"/>
    <col min="2899" max="2899" width="11" bestFit="1" customWidth="1"/>
    <col min="2900" max="2902" width="12" bestFit="1" customWidth="1"/>
    <col min="2903" max="2903" width="4" bestFit="1" customWidth="1"/>
    <col min="2904" max="2905" width="12" bestFit="1" customWidth="1"/>
    <col min="2906" max="2906" width="4" bestFit="1" customWidth="1"/>
    <col min="2907" max="2912" width="12" bestFit="1" customWidth="1"/>
    <col min="2913" max="2913" width="4" bestFit="1" customWidth="1"/>
    <col min="2914" max="2915" width="12" bestFit="1" customWidth="1"/>
    <col min="2916" max="2916" width="4" bestFit="1" customWidth="1"/>
    <col min="2917" max="2917" width="6" bestFit="1" customWidth="1"/>
    <col min="2918" max="2923" width="12" bestFit="1" customWidth="1"/>
    <col min="2924" max="2924" width="11" bestFit="1" customWidth="1"/>
    <col min="2925" max="2925" width="5" bestFit="1" customWidth="1"/>
    <col min="2926" max="2926" width="8" bestFit="1" customWidth="1"/>
    <col min="2927" max="2927" width="5" bestFit="1" customWidth="1"/>
    <col min="2928" max="2929" width="12" bestFit="1" customWidth="1"/>
    <col min="2930" max="2930" width="5" bestFit="1" customWidth="1"/>
    <col min="2931" max="2932" width="12" bestFit="1" customWidth="1"/>
    <col min="2933" max="2933" width="8" bestFit="1" customWidth="1"/>
    <col min="2934" max="2934" width="5" bestFit="1" customWidth="1"/>
    <col min="2935" max="2937" width="12" bestFit="1" customWidth="1"/>
    <col min="2938" max="2939" width="5" bestFit="1" customWidth="1"/>
    <col min="2940" max="2940" width="7.5546875" bestFit="1" customWidth="1"/>
    <col min="2941" max="2941" width="10.77734375" bestFit="1" customWidth="1"/>
  </cols>
  <sheetData>
    <row r="3" spans="1:2" x14ac:dyDescent="0.3">
      <c r="A3" s="7" t="s">
        <v>8310</v>
      </c>
      <c r="B3" t="s">
        <v>8380</v>
      </c>
    </row>
    <row r="4" spans="1:2" x14ac:dyDescent="0.3">
      <c r="A4" s="11" t="s">
        <v>8373</v>
      </c>
      <c r="B4" s="9">
        <v>32705</v>
      </c>
    </row>
    <row r="5" spans="1:2" x14ac:dyDescent="0.3">
      <c r="A5" s="11" t="s">
        <v>8374</v>
      </c>
      <c r="B5" s="9">
        <v>62572</v>
      </c>
    </row>
    <row r="6" spans="1:2" x14ac:dyDescent="0.3">
      <c r="A6" s="11" t="s">
        <v>8375</v>
      </c>
      <c r="B6" s="9">
        <v>33481</v>
      </c>
    </row>
    <row r="7" spans="1:2" x14ac:dyDescent="0.3">
      <c r="A7" s="11" t="s">
        <v>8376</v>
      </c>
      <c r="B7" s="9">
        <v>61551</v>
      </c>
    </row>
    <row r="8" spans="1:2" x14ac:dyDescent="0.3">
      <c r="A8" s="11" t="s">
        <v>8367</v>
      </c>
      <c r="B8" s="9">
        <v>36584</v>
      </c>
    </row>
    <row r="9" spans="1:2" x14ac:dyDescent="0.3">
      <c r="A9" s="11" t="s">
        <v>8377</v>
      </c>
      <c r="B9" s="9">
        <v>44630</v>
      </c>
    </row>
    <row r="10" spans="1:2" x14ac:dyDescent="0.3">
      <c r="A10" s="11" t="s">
        <v>8368</v>
      </c>
      <c r="B10" s="9">
        <v>39078</v>
      </c>
    </row>
    <row r="11" spans="1:2" x14ac:dyDescent="0.3">
      <c r="A11" s="11" t="s">
        <v>8369</v>
      </c>
      <c r="B11" s="9">
        <v>28367</v>
      </c>
    </row>
    <row r="12" spans="1:2" x14ac:dyDescent="0.3">
      <c r="A12" s="11" t="s">
        <v>8370</v>
      </c>
      <c r="B12" s="9">
        <v>24122</v>
      </c>
    </row>
    <row r="13" spans="1:2" x14ac:dyDescent="0.3">
      <c r="A13" s="11" t="s">
        <v>8371</v>
      </c>
      <c r="B13" s="9">
        <v>39599</v>
      </c>
    </row>
    <row r="14" spans="1:2" x14ac:dyDescent="0.3">
      <c r="A14" s="11" t="s">
        <v>8372</v>
      </c>
      <c r="B14" s="9">
        <v>41716</v>
      </c>
    </row>
    <row r="15" spans="1:2" x14ac:dyDescent="0.3">
      <c r="A15" s="11" t="s">
        <v>8378</v>
      </c>
      <c r="B15" s="9">
        <v>18841</v>
      </c>
    </row>
    <row r="16" spans="1:2" x14ac:dyDescent="0.3">
      <c r="A16" s="11" t="s">
        <v>8311</v>
      </c>
      <c r="B16" s="9">
        <v>463246</v>
      </c>
    </row>
    <row r="17" spans="1:5" x14ac:dyDescent="0.3">
      <c r="E17" t="s">
        <v>8381</v>
      </c>
    </row>
    <row r="22" spans="1:5" x14ac:dyDescent="0.3">
      <c r="A22" s="7" t="s">
        <v>8310</v>
      </c>
      <c r="B22" t="s">
        <v>8380</v>
      </c>
    </row>
    <row r="23" spans="1:5" x14ac:dyDescent="0.3">
      <c r="A23" s="11" t="s">
        <v>8373</v>
      </c>
      <c r="B23" s="9">
        <v>23476</v>
      </c>
    </row>
    <row r="24" spans="1:5" x14ac:dyDescent="0.3">
      <c r="A24" s="11" t="s">
        <v>8374</v>
      </c>
      <c r="B24" s="9">
        <v>27263</v>
      </c>
    </row>
    <row r="25" spans="1:5" x14ac:dyDescent="0.3">
      <c r="A25" s="11" t="s">
        <v>8375</v>
      </c>
      <c r="B25" s="9">
        <v>65997</v>
      </c>
    </row>
    <row r="26" spans="1:5" x14ac:dyDescent="0.3">
      <c r="A26" s="11" t="s">
        <v>8376</v>
      </c>
      <c r="B26" s="9">
        <v>31439</v>
      </c>
    </row>
    <row r="27" spans="1:5" x14ac:dyDescent="0.3">
      <c r="A27" s="11" t="s">
        <v>8367</v>
      </c>
      <c r="B27" s="9">
        <v>62505</v>
      </c>
    </row>
    <row r="28" spans="1:5" x14ac:dyDescent="0.3">
      <c r="A28" s="11" t="s">
        <v>8377</v>
      </c>
      <c r="B28" s="9">
        <v>32874</v>
      </c>
    </row>
    <row r="29" spans="1:5" x14ac:dyDescent="0.3">
      <c r="A29" s="11" t="s">
        <v>8368</v>
      </c>
      <c r="B29" s="9">
        <v>47211</v>
      </c>
    </row>
    <row r="30" spans="1:5" x14ac:dyDescent="0.3">
      <c r="A30" s="11" t="s">
        <v>8369</v>
      </c>
      <c r="B30" s="9">
        <v>41733</v>
      </c>
    </row>
    <row r="31" spans="1:5" x14ac:dyDescent="0.3">
      <c r="A31" s="11" t="s">
        <v>8370</v>
      </c>
      <c r="B31" s="9">
        <v>27404</v>
      </c>
    </row>
    <row r="32" spans="1:5" x14ac:dyDescent="0.3">
      <c r="A32" s="11" t="s">
        <v>8371</v>
      </c>
      <c r="B32" s="9">
        <v>26419</v>
      </c>
    </row>
    <row r="33" spans="1:2" x14ac:dyDescent="0.3">
      <c r="A33" s="11" t="s">
        <v>8372</v>
      </c>
      <c r="B33" s="9">
        <v>37011</v>
      </c>
    </row>
    <row r="34" spans="1:2" x14ac:dyDescent="0.3">
      <c r="A34" s="11" t="s">
        <v>8378</v>
      </c>
      <c r="B34" s="9">
        <v>39914</v>
      </c>
    </row>
    <row r="35" spans="1:2" x14ac:dyDescent="0.3">
      <c r="A35" s="11" t="s">
        <v>8311</v>
      </c>
      <c r="B35" s="9">
        <v>463246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133A58340A5C44BA8DB0170300F8C2D" ma:contentTypeVersion="12" ma:contentTypeDescription="Create a new document." ma:contentTypeScope="" ma:versionID="118de1c9217ebbc8ff0570a20ac73f6e">
  <xsd:schema xmlns:xsd="http://www.w3.org/2001/XMLSchema" xmlns:xs="http://www.w3.org/2001/XMLSchema" xmlns:p="http://schemas.microsoft.com/office/2006/metadata/properties" xmlns:ns3="665c703c-38d1-468b-b413-c16c2e7f09ee" xmlns:ns4="5d6d9a77-0350-4e7c-8f4d-55e7ff732b22" targetNamespace="http://schemas.microsoft.com/office/2006/metadata/properties" ma:root="true" ma:fieldsID="108daffcba4fed1bf4d9933d335933ab" ns3:_="" ns4:_="">
    <xsd:import namespace="665c703c-38d1-468b-b413-c16c2e7f09ee"/>
    <xsd:import namespace="5d6d9a77-0350-4e7c-8f4d-55e7ff732b2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5c703c-38d1-468b-b413-c16c2e7f09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6d9a77-0350-4e7c-8f4d-55e7ff732b2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1C895D7-52EA-4607-A172-2F55D87C9AB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65c703c-38d1-468b-b413-c16c2e7f09ee"/>
    <ds:schemaRef ds:uri="5d6d9a77-0350-4e7c-8f4d-55e7ff732b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29C1599-BB99-4E15-AF06-68AD44DF96F9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665c703c-38d1-468b-b413-c16c2e7f09ee"/>
    <ds:schemaRef ds:uri="http://purl.org/dc/terms/"/>
    <ds:schemaRef ds:uri="http://schemas.openxmlformats.org/package/2006/metadata/core-properties"/>
    <ds:schemaRef ds:uri="5d6d9a77-0350-4e7c-8f4d-55e7ff732b22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D820F1A-084E-49BC-B029-8AC8E9A8F4F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Table</vt:lpstr>
      <vt:lpstr>Stacked Column 1</vt:lpstr>
      <vt:lpstr>Stack column 2</vt:lpstr>
      <vt:lpstr>Line graph</vt:lpstr>
      <vt:lpstr>Bonus</vt:lpstr>
      <vt:lpstr>Bonus Statistical Analysis</vt:lpstr>
      <vt:lpstr>Additional 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Zhuoli Ma</cp:lastModifiedBy>
  <dcterms:created xsi:type="dcterms:W3CDTF">2017-04-20T15:17:24Z</dcterms:created>
  <dcterms:modified xsi:type="dcterms:W3CDTF">2021-06-19T04:35:35Z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0x0101000133A58340A5C44BA8DB0170300F8C2D</vt:lpwstr>
  </property>
</Properties>
</file>