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zlhte\OneDrive\Desktop\OpenSourceAssetPricing\02.Signals\"/>
    </mc:Choice>
  </mc:AlternateContent>
  <xr:revisionPtr revIDLastSave="0" documentId="13_ncr:1_{EFE72DF5-AA85-47F4-B258-D92C434601AB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9" i="1" l="1"/>
  <c r="A60" i="1"/>
  <c r="A61" i="1"/>
  <c r="A62" i="1"/>
  <c r="A63" i="1"/>
  <c r="A64" i="1"/>
  <c r="A65" i="1"/>
  <c r="A66" i="1"/>
  <c r="A67" i="1"/>
  <c r="A68" i="1"/>
  <c r="A58" i="1"/>
  <c r="A45" i="1"/>
  <c r="A46" i="1"/>
  <c r="A47" i="1"/>
  <c r="A48" i="1"/>
  <c r="A49" i="1"/>
  <c r="A50" i="1"/>
  <c r="A51" i="1"/>
  <c r="A52" i="1"/>
  <c r="A53" i="1"/>
  <c r="A54" i="1"/>
  <c r="A44" i="1"/>
  <c r="A32" i="1"/>
  <c r="A33" i="1"/>
  <c r="A34" i="1"/>
  <c r="A35" i="1"/>
  <c r="A36" i="1"/>
  <c r="A37" i="1"/>
  <c r="A38" i="1"/>
  <c r="A39" i="1"/>
  <c r="A40" i="1"/>
  <c r="A41" i="1"/>
  <c r="A31" i="1"/>
  <c r="A19" i="1"/>
  <c r="A20" i="1"/>
  <c r="A21" i="1"/>
  <c r="A22" i="1"/>
  <c r="A23" i="1"/>
  <c r="A24" i="1"/>
  <c r="A25" i="1"/>
  <c r="A26" i="1"/>
  <c r="A27" i="1"/>
  <c r="A28" i="1"/>
  <c r="A18" i="1"/>
  <c r="O50" i="1"/>
  <c r="N50" i="1"/>
  <c r="M50" i="1"/>
  <c r="V48" i="1"/>
  <c r="F47" i="1"/>
  <c r="Y41" i="1"/>
  <c r="X41" i="1"/>
  <c r="W41" i="1"/>
  <c r="V41" i="1"/>
  <c r="V54" i="1" s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G54" i="1" s="1"/>
  <c r="F41" i="1"/>
  <c r="E41" i="1"/>
  <c r="D41" i="1"/>
  <c r="C41" i="1"/>
  <c r="B41" i="1"/>
  <c r="Y40" i="1"/>
  <c r="Y53" i="1" s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I53" i="1" s="1"/>
  <c r="H40" i="1"/>
  <c r="G40" i="1"/>
  <c r="F40" i="1"/>
  <c r="E40" i="1"/>
  <c r="D40" i="1"/>
  <c r="C40" i="1"/>
  <c r="B40" i="1"/>
  <c r="Y39" i="1"/>
  <c r="X39" i="1"/>
  <c r="W39" i="1"/>
  <c r="V39" i="1"/>
  <c r="U39" i="1"/>
  <c r="T39" i="1"/>
  <c r="S39" i="1"/>
  <c r="R39" i="1"/>
  <c r="Q39" i="1"/>
  <c r="Q52" i="1" s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I51" i="1" s="1"/>
  <c r="H38" i="1"/>
  <c r="G38" i="1"/>
  <c r="F38" i="1"/>
  <c r="E38" i="1"/>
  <c r="D38" i="1"/>
  <c r="C38" i="1"/>
  <c r="B38" i="1"/>
  <c r="Y37" i="1"/>
  <c r="X37" i="1"/>
  <c r="W37" i="1"/>
  <c r="V37" i="1"/>
  <c r="U37" i="1"/>
  <c r="T37" i="1"/>
  <c r="S37" i="1"/>
  <c r="R37" i="1"/>
  <c r="Q37" i="1"/>
  <c r="Q50" i="1" s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Y36" i="1"/>
  <c r="Y49" i="1" s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Y35" i="1"/>
  <c r="X35" i="1"/>
  <c r="W35" i="1"/>
  <c r="V35" i="1"/>
  <c r="U35" i="1"/>
  <c r="T35" i="1"/>
  <c r="S35" i="1"/>
  <c r="R35" i="1"/>
  <c r="Q35" i="1"/>
  <c r="Q48" i="1" s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Y34" i="1"/>
  <c r="Y47" i="1" s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I47" i="1" s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G46" i="1" s="1"/>
  <c r="F33" i="1"/>
  <c r="E33" i="1"/>
  <c r="D33" i="1"/>
  <c r="C33" i="1"/>
  <c r="B33" i="1"/>
  <c r="Y32" i="1"/>
  <c r="Y45" i="1" s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I45" i="1" s="1"/>
  <c r="H32" i="1"/>
  <c r="G32" i="1"/>
  <c r="F32" i="1"/>
  <c r="E32" i="1"/>
  <c r="D32" i="1"/>
  <c r="C32" i="1"/>
  <c r="B32" i="1"/>
  <c r="Y31" i="1"/>
  <c r="X31" i="1"/>
  <c r="W31" i="1"/>
  <c r="V31" i="1"/>
  <c r="U31" i="1"/>
  <c r="T31" i="1"/>
  <c r="S31" i="1"/>
  <c r="R31" i="1"/>
  <c r="Q31" i="1"/>
  <c r="Q44" i="1" s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Y28" i="1"/>
  <c r="Y54" i="1" s="1"/>
  <c r="X28" i="1"/>
  <c r="W28" i="1"/>
  <c r="V28" i="1"/>
  <c r="U28" i="1"/>
  <c r="U54" i="1" s="1"/>
  <c r="T28" i="1"/>
  <c r="S28" i="1"/>
  <c r="R28" i="1"/>
  <c r="Q28" i="1"/>
  <c r="P28" i="1"/>
  <c r="O28" i="1"/>
  <c r="N28" i="1"/>
  <c r="N54" i="1" s="1"/>
  <c r="M28" i="1"/>
  <c r="L28" i="1"/>
  <c r="K28" i="1"/>
  <c r="J28" i="1"/>
  <c r="I28" i="1"/>
  <c r="I54" i="1" s="1"/>
  <c r="H28" i="1"/>
  <c r="G28" i="1"/>
  <c r="F28" i="1"/>
  <c r="E28" i="1"/>
  <c r="D28" i="1"/>
  <c r="C28" i="1"/>
  <c r="B28" i="1"/>
  <c r="Y27" i="1"/>
  <c r="X27" i="1"/>
  <c r="W27" i="1"/>
  <c r="V27" i="1"/>
  <c r="V53" i="1" s="1"/>
  <c r="U27" i="1"/>
  <c r="T27" i="1"/>
  <c r="S27" i="1"/>
  <c r="R27" i="1"/>
  <c r="Q27" i="1"/>
  <c r="Q53" i="1" s="1"/>
  <c r="P27" i="1"/>
  <c r="O27" i="1"/>
  <c r="N27" i="1"/>
  <c r="M27" i="1"/>
  <c r="L27" i="1"/>
  <c r="K27" i="1"/>
  <c r="J27" i="1"/>
  <c r="I27" i="1"/>
  <c r="H27" i="1"/>
  <c r="G27" i="1"/>
  <c r="F27" i="1"/>
  <c r="F53" i="1" s="1"/>
  <c r="E27" i="1"/>
  <c r="D27" i="1"/>
  <c r="C27" i="1"/>
  <c r="B27" i="1"/>
  <c r="Y26" i="1"/>
  <c r="Y52" i="1" s="1"/>
  <c r="X26" i="1"/>
  <c r="W26" i="1"/>
  <c r="V26" i="1"/>
  <c r="U26" i="1"/>
  <c r="T26" i="1"/>
  <c r="S26" i="1"/>
  <c r="R26" i="1"/>
  <c r="Q26" i="1"/>
  <c r="P26" i="1"/>
  <c r="O26" i="1"/>
  <c r="O52" i="1" s="1"/>
  <c r="N26" i="1"/>
  <c r="N52" i="1" s="1"/>
  <c r="M26" i="1"/>
  <c r="M52" i="1" s="1"/>
  <c r="L26" i="1"/>
  <c r="K26" i="1"/>
  <c r="J26" i="1"/>
  <c r="I26" i="1"/>
  <c r="I52" i="1" s="1"/>
  <c r="I66" i="1" s="1"/>
  <c r="Q66" i="1" s="1"/>
  <c r="H26" i="1"/>
  <c r="G26" i="1"/>
  <c r="F26" i="1"/>
  <c r="E26" i="1"/>
  <c r="D26" i="1"/>
  <c r="C26" i="1"/>
  <c r="B26" i="1"/>
  <c r="Y25" i="1"/>
  <c r="X25" i="1"/>
  <c r="W25" i="1"/>
  <c r="V25" i="1"/>
  <c r="V51" i="1" s="1"/>
  <c r="U25" i="1"/>
  <c r="T25" i="1"/>
  <c r="S25" i="1"/>
  <c r="R25" i="1"/>
  <c r="Q25" i="1"/>
  <c r="Q51" i="1" s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Y24" i="1"/>
  <c r="Y50" i="1" s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I50" i="1" s="1"/>
  <c r="I64" i="1" s="1"/>
  <c r="Q64" i="1" s="1"/>
  <c r="H24" i="1"/>
  <c r="G24" i="1"/>
  <c r="F24" i="1"/>
  <c r="E24" i="1"/>
  <c r="D24" i="1"/>
  <c r="C24" i="1"/>
  <c r="B24" i="1"/>
  <c r="Y23" i="1"/>
  <c r="X23" i="1"/>
  <c r="W23" i="1"/>
  <c r="V23" i="1"/>
  <c r="U23" i="1"/>
  <c r="T23" i="1"/>
  <c r="S23" i="1"/>
  <c r="R23" i="1"/>
  <c r="Q23" i="1"/>
  <c r="Q49" i="1" s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Y22" i="1"/>
  <c r="Y48" i="1" s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I48" i="1" s="1"/>
  <c r="H22" i="1"/>
  <c r="G22" i="1"/>
  <c r="F22" i="1"/>
  <c r="E22" i="1"/>
  <c r="D22" i="1"/>
  <c r="C22" i="1"/>
  <c r="B22" i="1"/>
  <c r="Y21" i="1"/>
  <c r="X21" i="1"/>
  <c r="W21" i="1"/>
  <c r="V21" i="1"/>
  <c r="U21" i="1"/>
  <c r="T21" i="1"/>
  <c r="S21" i="1"/>
  <c r="R21" i="1"/>
  <c r="Q21" i="1"/>
  <c r="Q47" i="1" s="1"/>
  <c r="P21" i="1"/>
  <c r="O21" i="1"/>
  <c r="N21" i="1"/>
  <c r="M21" i="1"/>
  <c r="L21" i="1"/>
  <c r="K21" i="1"/>
  <c r="J21" i="1"/>
  <c r="I21" i="1"/>
  <c r="H21" i="1"/>
  <c r="G21" i="1"/>
  <c r="F21" i="1"/>
  <c r="E21" i="1"/>
  <c r="E47" i="1" s="1"/>
  <c r="D21" i="1"/>
  <c r="C21" i="1"/>
  <c r="B21" i="1"/>
  <c r="Y20" i="1"/>
  <c r="Y46" i="1" s="1"/>
  <c r="X20" i="1"/>
  <c r="W20" i="1"/>
  <c r="V20" i="1"/>
  <c r="V46" i="1" s="1"/>
  <c r="U20" i="1"/>
  <c r="U46" i="1" s="1"/>
  <c r="T20" i="1"/>
  <c r="S20" i="1"/>
  <c r="R20" i="1"/>
  <c r="Q20" i="1"/>
  <c r="P20" i="1"/>
  <c r="O20" i="1"/>
  <c r="N20" i="1"/>
  <c r="M20" i="1"/>
  <c r="L20" i="1"/>
  <c r="K20" i="1"/>
  <c r="J20" i="1"/>
  <c r="I20" i="1"/>
  <c r="I46" i="1" s="1"/>
  <c r="H20" i="1"/>
  <c r="G20" i="1"/>
  <c r="F20" i="1"/>
  <c r="E20" i="1"/>
  <c r="D20" i="1"/>
  <c r="C20" i="1"/>
  <c r="B20" i="1"/>
  <c r="Y19" i="1"/>
  <c r="X19" i="1"/>
  <c r="W19" i="1"/>
  <c r="V19" i="1"/>
  <c r="U19" i="1"/>
  <c r="T19" i="1"/>
  <c r="S19" i="1"/>
  <c r="R19" i="1"/>
  <c r="Q19" i="1"/>
  <c r="Q45" i="1" s="1"/>
  <c r="P19" i="1"/>
  <c r="O19" i="1"/>
  <c r="N19" i="1"/>
  <c r="M19" i="1"/>
  <c r="L19" i="1"/>
  <c r="K19" i="1"/>
  <c r="J19" i="1"/>
  <c r="I19" i="1"/>
  <c r="H19" i="1"/>
  <c r="G19" i="1"/>
  <c r="F19" i="1"/>
  <c r="F45" i="1" s="1"/>
  <c r="E19" i="1"/>
  <c r="D19" i="1"/>
  <c r="C19" i="1"/>
  <c r="B19" i="1"/>
  <c r="Y18" i="1"/>
  <c r="Y44" i="1" s="1"/>
  <c r="X18" i="1"/>
  <c r="W18" i="1"/>
  <c r="V18" i="1"/>
  <c r="U18" i="1"/>
  <c r="T18" i="1"/>
  <c r="S18" i="1"/>
  <c r="R18" i="1"/>
  <c r="Q18" i="1"/>
  <c r="P18" i="1"/>
  <c r="O18" i="1"/>
  <c r="O44" i="1" s="1"/>
  <c r="N18" i="1"/>
  <c r="N44" i="1" s="1"/>
  <c r="M18" i="1"/>
  <c r="M44" i="1" s="1"/>
  <c r="L18" i="1"/>
  <c r="K18" i="1"/>
  <c r="J18" i="1"/>
  <c r="I18" i="1"/>
  <c r="I44" i="1" s="1"/>
  <c r="I58" i="1" s="1"/>
  <c r="Q58" i="1" s="1"/>
  <c r="H18" i="1"/>
  <c r="G18" i="1"/>
  <c r="F18" i="1"/>
  <c r="E18" i="1"/>
  <c r="D18" i="1"/>
  <c r="C18" i="1"/>
  <c r="B18" i="1"/>
  <c r="B44" i="1" l="1"/>
  <c r="R44" i="1"/>
  <c r="J45" i="1"/>
  <c r="B46" i="1"/>
  <c r="R46" i="1"/>
  <c r="J47" i="1"/>
  <c r="B48" i="1"/>
  <c r="R48" i="1"/>
  <c r="J49" i="1"/>
  <c r="B50" i="1"/>
  <c r="R50" i="1"/>
  <c r="J51" i="1"/>
  <c r="B52" i="1"/>
  <c r="B66" i="1" s="1"/>
  <c r="J66" i="1" s="1"/>
  <c r="R52" i="1"/>
  <c r="J53" i="1"/>
  <c r="B54" i="1"/>
  <c r="B68" i="1" s="1"/>
  <c r="J68" i="1" s="1"/>
  <c r="R54" i="1"/>
  <c r="C44" i="1"/>
  <c r="S44" i="1"/>
  <c r="K45" i="1"/>
  <c r="C46" i="1"/>
  <c r="C60" i="1" s="1"/>
  <c r="K60" i="1" s="1"/>
  <c r="S46" i="1"/>
  <c r="K47" i="1"/>
  <c r="C48" i="1"/>
  <c r="S48" i="1"/>
  <c r="K49" i="1"/>
  <c r="C50" i="1"/>
  <c r="S50" i="1"/>
  <c r="K51" i="1"/>
  <c r="C52" i="1"/>
  <c r="C66" i="1" s="1"/>
  <c r="K66" i="1" s="1"/>
  <c r="S52" i="1"/>
  <c r="K53" i="1"/>
  <c r="C54" i="1"/>
  <c r="S54" i="1"/>
  <c r="T44" i="1"/>
  <c r="D46" i="1"/>
  <c r="T46" i="1"/>
  <c r="D48" i="1"/>
  <c r="L49" i="1"/>
  <c r="T50" i="1"/>
  <c r="D52" i="1"/>
  <c r="D66" i="1" s="1"/>
  <c r="L66" i="1" s="1"/>
  <c r="L53" i="1"/>
  <c r="D54" i="1"/>
  <c r="E44" i="1"/>
  <c r="E58" i="1" s="1"/>
  <c r="M58" i="1" s="1"/>
  <c r="M49" i="1"/>
  <c r="E52" i="1"/>
  <c r="E54" i="1"/>
  <c r="F46" i="1"/>
  <c r="F52" i="1"/>
  <c r="V47" i="1"/>
  <c r="V49" i="1"/>
  <c r="G44" i="1"/>
  <c r="W46" i="1"/>
  <c r="W48" i="1"/>
  <c r="O49" i="1"/>
  <c r="O51" i="1"/>
  <c r="G52" i="1"/>
  <c r="W54" i="1"/>
  <c r="G45" i="1"/>
  <c r="G47" i="1"/>
  <c r="W47" i="1"/>
  <c r="W49" i="1"/>
  <c r="G53" i="1"/>
  <c r="D44" i="1"/>
  <c r="L45" i="1"/>
  <c r="L47" i="1"/>
  <c r="T48" i="1"/>
  <c r="D50" i="1"/>
  <c r="L51" i="1"/>
  <c r="T52" i="1"/>
  <c r="T54" i="1"/>
  <c r="E46" i="1"/>
  <c r="U48" i="1"/>
  <c r="M51" i="1"/>
  <c r="U47" i="1"/>
  <c r="U49" i="1"/>
  <c r="E53" i="1"/>
  <c r="F44" i="1"/>
  <c r="F58" i="1" s="1"/>
  <c r="N58" i="1" s="1"/>
  <c r="N49" i="1"/>
  <c r="N51" i="1"/>
  <c r="F54" i="1"/>
  <c r="F68" i="1" s="1"/>
  <c r="N68" i="1" s="1"/>
  <c r="H44" i="1"/>
  <c r="X44" i="1"/>
  <c r="P45" i="1"/>
  <c r="H46" i="1"/>
  <c r="H60" i="1" s="1"/>
  <c r="P60" i="1" s="1"/>
  <c r="X46" i="1"/>
  <c r="P47" i="1"/>
  <c r="H48" i="1"/>
  <c r="X48" i="1"/>
  <c r="P49" i="1"/>
  <c r="H50" i="1"/>
  <c r="X50" i="1"/>
  <c r="P51" i="1"/>
  <c r="H52" i="1"/>
  <c r="X52" i="1"/>
  <c r="P53" i="1"/>
  <c r="H54" i="1"/>
  <c r="X54" i="1"/>
  <c r="P44" i="1"/>
  <c r="H45" i="1"/>
  <c r="H47" i="1"/>
  <c r="H61" i="1" s="1"/>
  <c r="P61" i="1" s="1"/>
  <c r="X47" i="1"/>
  <c r="X49" i="1"/>
  <c r="P50" i="1"/>
  <c r="P52" i="1"/>
  <c r="H53" i="1"/>
  <c r="E61" i="1"/>
  <c r="M61" i="1" s="1"/>
  <c r="C68" i="1"/>
  <c r="K68" i="1" s="1"/>
  <c r="E66" i="1"/>
  <c r="M66" i="1" s="1"/>
  <c r="F61" i="1"/>
  <c r="N61" i="1" s="1"/>
  <c r="I62" i="1"/>
  <c r="Q62" i="1" s="1"/>
  <c r="I59" i="1"/>
  <c r="Q59" i="1" s="1"/>
  <c r="J44" i="1"/>
  <c r="B58" i="1" s="1"/>
  <c r="J58" i="1" s="1"/>
  <c r="J46" i="1"/>
  <c r="R47" i="1"/>
  <c r="B49" i="1"/>
  <c r="J50" i="1"/>
  <c r="B51" i="1"/>
  <c r="J52" i="1"/>
  <c r="R53" i="1"/>
  <c r="K44" i="1"/>
  <c r="C58" i="1" s="1"/>
  <c r="K58" i="1" s="1"/>
  <c r="S45" i="1"/>
  <c r="S47" i="1"/>
  <c r="C49" i="1"/>
  <c r="S49" i="1"/>
  <c r="C51" i="1"/>
  <c r="K52" i="1"/>
  <c r="K54" i="1"/>
  <c r="D45" i="1"/>
  <c r="L46" i="1"/>
  <c r="T47" i="1"/>
  <c r="D49" i="1"/>
  <c r="T49" i="1"/>
  <c r="T51" i="1"/>
  <c r="D53" i="1"/>
  <c r="L54" i="1"/>
  <c r="E45" i="1"/>
  <c r="M46" i="1"/>
  <c r="E60" i="1" s="1"/>
  <c r="M60" i="1" s="1"/>
  <c r="E49" i="1"/>
  <c r="E63" i="1" s="1"/>
  <c r="M63" i="1" s="1"/>
  <c r="U51" i="1"/>
  <c r="M54" i="1"/>
  <c r="E68" i="1" s="1"/>
  <c r="M68" i="1" s="1"/>
  <c r="U44" i="1"/>
  <c r="M47" i="1"/>
  <c r="U50" i="1"/>
  <c r="M53" i="1"/>
  <c r="V45" i="1"/>
  <c r="N48" i="1"/>
  <c r="F51" i="1"/>
  <c r="N45" i="1"/>
  <c r="F48" i="1"/>
  <c r="F50" i="1"/>
  <c r="V52" i="1"/>
  <c r="F66" i="1" s="1"/>
  <c r="N66" i="1" s="1"/>
  <c r="W45" i="1"/>
  <c r="O48" i="1"/>
  <c r="G51" i="1"/>
  <c r="W53" i="1"/>
  <c r="W44" i="1"/>
  <c r="G58" i="1" s="1"/>
  <c r="O58" i="1" s="1"/>
  <c r="O47" i="1"/>
  <c r="G61" i="1" s="1"/>
  <c r="O61" i="1" s="1"/>
  <c r="W50" i="1"/>
  <c r="O53" i="1"/>
  <c r="B45" i="1"/>
  <c r="R45" i="1"/>
  <c r="B47" i="1"/>
  <c r="J48" i="1"/>
  <c r="B62" i="1" s="1"/>
  <c r="J62" i="1" s="1"/>
  <c r="R49" i="1"/>
  <c r="R51" i="1"/>
  <c r="B53" i="1"/>
  <c r="J54" i="1"/>
  <c r="C45" i="1"/>
  <c r="C59" i="1" s="1"/>
  <c r="K59" i="1" s="1"/>
  <c r="K46" i="1"/>
  <c r="C47" i="1"/>
  <c r="C61" i="1" s="1"/>
  <c r="K61" i="1" s="1"/>
  <c r="K48" i="1"/>
  <c r="C62" i="1" s="1"/>
  <c r="K62" i="1" s="1"/>
  <c r="K50" i="1"/>
  <c r="S51" i="1"/>
  <c r="C53" i="1"/>
  <c r="S53" i="1"/>
  <c r="L44" i="1"/>
  <c r="T45" i="1"/>
  <c r="D47" i="1"/>
  <c r="L48" i="1"/>
  <c r="L50" i="1"/>
  <c r="D51" i="1"/>
  <c r="L52" i="1"/>
  <c r="T53" i="1"/>
  <c r="U45" i="1"/>
  <c r="M48" i="1"/>
  <c r="E51" i="1"/>
  <c r="E65" i="1" s="1"/>
  <c r="M65" i="1" s="1"/>
  <c r="U53" i="1"/>
  <c r="M45" i="1"/>
  <c r="E48" i="1"/>
  <c r="E50" i="1"/>
  <c r="E64" i="1" s="1"/>
  <c r="M64" i="1" s="1"/>
  <c r="U52" i="1"/>
  <c r="N46" i="1"/>
  <c r="F49" i="1"/>
  <c r="V44" i="1"/>
  <c r="N47" i="1"/>
  <c r="V50" i="1"/>
  <c r="N53" i="1"/>
  <c r="O46" i="1"/>
  <c r="G60" i="1" s="1"/>
  <c r="O60" i="1" s="1"/>
  <c r="G49" i="1"/>
  <c r="W51" i="1"/>
  <c r="O54" i="1"/>
  <c r="G68" i="1" s="1"/>
  <c r="O68" i="1" s="1"/>
  <c r="O45" i="1"/>
  <c r="G59" i="1" s="1"/>
  <c r="O59" i="1" s="1"/>
  <c r="G48" i="1"/>
  <c r="G62" i="1" s="1"/>
  <c r="O62" i="1" s="1"/>
  <c r="G50" i="1"/>
  <c r="G64" i="1" s="1"/>
  <c r="O64" i="1" s="1"/>
  <c r="W52" i="1"/>
  <c r="I61" i="1"/>
  <c r="Q61" i="1" s="1"/>
  <c r="I67" i="1"/>
  <c r="Q67" i="1" s="1"/>
  <c r="F64" i="1"/>
  <c r="N64" i="1" s="1"/>
  <c r="F67" i="1"/>
  <c r="N67" i="1" s="1"/>
  <c r="X45" i="1"/>
  <c r="H59" i="1" s="1"/>
  <c r="P59" i="1" s="1"/>
  <c r="P46" i="1"/>
  <c r="P48" i="1"/>
  <c r="H62" i="1" s="1"/>
  <c r="P62" i="1" s="1"/>
  <c r="H49" i="1"/>
  <c r="H63" i="1" s="1"/>
  <c r="P63" i="1" s="1"/>
  <c r="H51" i="1"/>
  <c r="X51" i="1"/>
  <c r="X53" i="1"/>
  <c r="P54" i="1"/>
  <c r="H68" i="1" s="1"/>
  <c r="P68" i="1" s="1"/>
  <c r="Q46" i="1"/>
  <c r="I60" i="1" s="1"/>
  <c r="Q60" i="1" s="1"/>
  <c r="I49" i="1"/>
  <c r="I63" i="1" s="1"/>
  <c r="Q63" i="1" s="1"/>
  <c r="Y51" i="1"/>
  <c r="I65" i="1" s="1"/>
  <c r="Q65" i="1" s="1"/>
  <c r="Q54" i="1"/>
  <c r="I68" i="1" s="1"/>
  <c r="Q68" i="1" s="1"/>
  <c r="D60" i="1"/>
  <c r="L60" i="1" s="1"/>
  <c r="D68" i="1"/>
  <c r="L68" i="1" s="1"/>
  <c r="D62" i="1"/>
  <c r="L62" i="1" s="1"/>
  <c r="D64" i="1"/>
  <c r="L64" i="1" s="1"/>
  <c r="B67" i="1" l="1"/>
  <c r="J67" i="1" s="1"/>
  <c r="H64" i="1"/>
  <c r="P64" i="1" s="1"/>
  <c r="F62" i="1"/>
  <c r="N62" i="1" s="1"/>
  <c r="B65" i="1"/>
  <c r="J65" i="1" s="1"/>
  <c r="F59" i="1"/>
  <c r="N59" i="1" s="1"/>
  <c r="B64" i="1"/>
  <c r="J64" i="1" s="1"/>
  <c r="F63" i="1"/>
  <c r="N63" i="1" s="1"/>
  <c r="F65" i="1"/>
  <c r="N65" i="1" s="1"/>
  <c r="D63" i="1"/>
  <c r="L63" i="1" s="1"/>
  <c r="B63" i="1"/>
  <c r="J63" i="1" s="1"/>
  <c r="H66" i="1"/>
  <c r="P66" i="1" s="1"/>
  <c r="G63" i="1"/>
  <c r="O63" i="1" s="1"/>
  <c r="F60" i="1"/>
  <c r="N60" i="1" s="1"/>
  <c r="D58" i="1"/>
  <c r="L58" i="1" s="1"/>
  <c r="B60" i="1"/>
  <c r="J60" i="1" s="1"/>
  <c r="E67" i="1"/>
  <c r="M67" i="1" s="1"/>
  <c r="G66" i="1"/>
  <c r="O66" i="1" s="1"/>
  <c r="E62" i="1"/>
  <c r="M62" i="1" s="1"/>
  <c r="G67" i="1"/>
  <c r="O67" i="1" s="1"/>
  <c r="H58" i="1"/>
  <c r="P58" i="1" s="1"/>
  <c r="H67" i="1"/>
  <c r="P67" i="1" s="1"/>
  <c r="C64" i="1"/>
  <c r="K64" i="1" s="1"/>
  <c r="B59" i="1"/>
  <c r="J59" i="1" s="1"/>
  <c r="D59" i="1"/>
  <c r="L59" i="1" s="1"/>
  <c r="C67" i="1"/>
  <c r="K67" i="1" s="1"/>
  <c r="C65" i="1"/>
  <c r="K65" i="1" s="1"/>
  <c r="C63" i="1"/>
  <c r="K63" i="1" s="1"/>
  <c r="G65" i="1"/>
  <c r="O65" i="1" s="1"/>
  <c r="D65" i="1"/>
  <c r="L65" i="1" s="1"/>
  <c r="E59" i="1"/>
  <c r="M59" i="1" s="1"/>
  <c r="D61" i="1"/>
  <c r="L61" i="1" s="1"/>
  <c r="B61" i="1"/>
  <c r="J61" i="1" s="1"/>
  <c r="D67" i="1"/>
  <c r="L67" i="1" s="1"/>
  <c r="H65" i="1"/>
  <c r="P65" i="1" s="1"/>
</calcChain>
</file>

<file path=xl/sharedStrings.xml><?xml version="1.0" encoding="utf-8"?>
<sst xmlns="http://schemas.openxmlformats.org/spreadsheetml/2006/main" count="139" uniqueCount="52">
  <si>
    <t>ret_1m</t>
  </si>
  <si>
    <t>ret_6m</t>
  </si>
  <si>
    <t>ret_6m_gap6m</t>
  </si>
  <si>
    <t>ss</t>
  </si>
  <si>
    <t>mega_growth</t>
  </si>
  <si>
    <t>mega_value</t>
  </si>
  <si>
    <t>large_growth</t>
  </si>
  <si>
    <t>large_value</t>
  </si>
  <si>
    <t>mid_growth</t>
  </si>
  <si>
    <t>mid_value</t>
  </si>
  <si>
    <t>small_growth</t>
  </si>
  <si>
    <t>small_value</t>
  </si>
  <si>
    <t>sector</t>
  </si>
  <si>
    <t>Energy</t>
  </si>
  <si>
    <t>Materials</t>
  </si>
  <si>
    <t>Industrials</t>
  </si>
  <si>
    <t>Consumer Discretionary</t>
  </si>
  <si>
    <t>Communication Services</t>
  </si>
  <si>
    <t>Information Technology</t>
  </si>
  <si>
    <t>Financials</t>
  </si>
  <si>
    <t>Real Estate</t>
  </si>
  <si>
    <t>Consumer Staples</t>
  </si>
  <si>
    <t>Health Care</t>
  </si>
  <si>
    <t>Utilities</t>
  </si>
  <si>
    <t>Below is copied from the template. For exmaple, s2ss_202402.xlsx</t>
  </si>
  <si>
    <t>Within Size &amp; Style, how sector ranks?   ! (vertical sorting)</t>
  </si>
  <si>
    <t>Column1</t>
  </si>
  <si>
    <t>mid_growth6</t>
  </si>
  <si>
    <t>mid_value7</t>
  </si>
  <si>
    <t>small_growth8</t>
  </si>
  <si>
    <t>small_value9</t>
  </si>
  <si>
    <t>Within sector, how size &amp; style ranks? ~ (Horizontal sorting)</t>
  </si>
  <si>
    <t>Score (lower is better)</t>
  </si>
  <si>
    <t>mega_growth2</t>
  </si>
  <si>
    <t>mega_value3</t>
  </si>
  <si>
    <t>large_growth4</t>
  </si>
  <si>
    <t>large_value5</t>
  </si>
  <si>
    <t>mega_growth3</t>
  </si>
  <si>
    <t>mega_value4</t>
  </si>
  <si>
    <t>large_growth5</t>
  </si>
  <si>
    <t>large_value6</t>
  </si>
  <si>
    <t>mid_growth7</t>
  </si>
  <si>
    <t>mid_value8</t>
  </si>
  <si>
    <t>small_growth9</t>
  </si>
  <si>
    <t>small_value10</t>
  </si>
  <si>
    <t>mid_growth8</t>
  </si>
  <si>
    <t>mid_value9</t>
  </si>
  <si>
    <t>small_growth10</t>
  </si>
  <si>
    <t>small_value11</t>
  </si>
  <si>
    <t>Aggregate Score (lower is better), Equal weight</t>
  </si>
  <si>
    <t>Green = top 10%, Red = bottom 10%</t>
  </si>
  <si>
    <t>Green = top 20%, Red = bottom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</si>
</sst>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0" fontId="0" fillId="2" borderId="0" xfId="0" applyFill="1"/>
    <xf numFmtId="0" fontId="1" fillId="2" borderId="0" xfId="0" applyFont="1" applyFill="1" applyAlignment="1">
      <alignment horizontal="left" vertical="top"/>
    </xf>
    <xf numFmtId="0" fontId="2" fillId="2" borderId="0" xfId="0" applyFont="1" applyFill="1"/>
    <xf numFmtId="0" fontId="1" fillId="2" borderId="0" xfId="0" applyFont="1" applyFill="1" applyAlignment="1">
      <alignment horizontal="center" vertical="top"/>
    </xf>
    <xf numFmtId="0" fontId="3" fillId="0" borderId="0" xfId="0" applyFont="1"/>
    <xf numFmtId="0" fontId="1" fillId="0" borderId="3" xfId="0" applyFont="1" applyBorder="1" applyAlignment="1">
      <alignment horizontal="center" vertical="top"/>
    </xf>
    <xf numFmtId="0" fontId="0" fillId="2" borderId="0" xfId="0" applyFill="1" applyBorder="1"/>
    <xf numFmtId="0" fontId="0" fillId="0" borderId="0" xfId="0" applyBorder="1"/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2" borderId="5" xfId="0" applyFill="1" applyBorder="1"/>
    <xf numFmtId="0" fontId="3" fillId="0" borderId="5" xfId="0" applyFont="1" applyBorder="1"/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top"/>
    </xf>
  </cellXfs>
  <cellStyles count="1">
    <cellStyle name="Normal" xfId="0" builtinId="0"/>
  </cellStyles>
  <dxfs count="21">
    <dxf>
      <numFmt numFmtId="0" formatCode="General"/>
      <border diagonalUp="0" diagonalDown="0">
        <left style="thick">
          <color indexed="64"/>
        </left>
        <vertic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 style="thick">
          <color indexed="64"/>
        </lef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border diagonalUp="0" diagonalDown="0">
        <right style="thin">
          <color indexed="64"/>
        </righ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A5F9B-A9FD-480D-82B7-AB045597BE70}" name="Table1" displayName="Table1" ref="A17:Y28" totalsRowShown="0" headerRowDxfId="20">
  <autoFilter ref="A17:Y28" xr:uid="{7ECA5F9B-A9FD-480D-82B7-AB045597BE70}"/>
  <tableColumns count="25">
    <tableColumn id="1" xr3:uid="{704DBA3B-EF89-4190-8865-AA4D54860830}" name="Column1" dataDxfId="9">
      <calculatedColumnFormula>A4</calculatedColumnFormula>
    </tableColumn>
    <tableColumn id="2" xr3:uid="{268E85A7-F76E-402C-8CC5-6DA87F4F6DCD}" name="mega_growth">
      <calculatedColumnFormula>RANK(B4,B$4:B$14, 0)</calculatedColumnFormula>
    </tableColumn>
    <tableColumn id="3" xr3:uid="{DD989059-EDB6-4EEC-B8FB-A5D99681F27F}" name="mega_value">
      <calculatedColumnFormula>RANK(C4,C$4:C$14, 0)</calculatedColumnFormula>
    </tableColumn>
    <tableColumn id="4" xr3:uid="{E508505A-6B80-4285-A1AD-FF12F25B5683}" name="large_growth">
      <calculatedColumnFormula>RANK(D4,D$4:D$14, 0)</calculatedColumnFormula>
    </tableColumn>
    <tableColumn id="5" xr3:uid="{46F4165A-92FE-4D11-BADA-D3DEC6DAEF6D}" name="large_value">
      <calculatedColumnFormula>RANK(E4,E$4:E$14, 0)</calculatedColumnFormula>
    </tableColumn>
    <tableColumn id="6" xr3:uid="{78EED6C5-6857-4203-B592-478F2C760C8C}" name="mid_growth">
      <calculatedColumnFormula>RANK(F4,F$4:F$14, 0)</calculatedColumnFormula>
    </tableColumn>
    <tableColumn id="7" xr3:uid="{2EDC5D92-29DA-4525-ACD3-A5B28882A57E}" name="mid_value">
      <calculatedColumnFormula>RANK(G4,G$4:G$14, 0)</calculatedColumnFormula>
    </tableColumn>
    <tableColumn id="8" xr3:uid="{28D9A8DC-1806-4C9A-98C8-9B9C95939CA8}" name="small_growth">
      <calculatedColumnFormula>RANK(H4,H$4:H$14, 0)</calculatedColumnFormula>
    </tableColumn>
    <tableColumn id="9" xr3:uid="{E7A47395-EEA4-4242-BE28-0A71BCCFF0FE}" name="small_value" dataDxfId="19">
      <calculatedColumnFormula>RANK(I4,I$4:I$14, 0)</calculatedColumnFormula>
    </tableColumn>
    <tableColumn id="10" xr3:uid="{2225E198-2301-46DC-938A-4177AA0C8600}" name="mega_growth2" dataDxfId="3">
      <calculatedColumnFormula>RANK(J4,J$4:J$14, 0)</calculatedColumnFormula>
    </tableColumn>
    <tableColumn id="11" xr3:uid="{AC36E4B6-3024-45BC-8046-061FC13A722D}" name="mega_value3">
      <calculatedColumnFormula>RANK(K4,K$4:K$14, 0)</calculatedColumnFormula>
    </tableColumn>
    <tableColumn id="12" xr3:uid="{472658D4-0E40-4A2C-9338-48CF6247CC92}" name="large_growth4">
      <calculatedColumnFormula>RANK(L4,L$4:L$14, 0)</calculatedColumnFormula>
    </tableColumn>
    <tableColumn id="13" xr3:uid="{B436E71E-68CD-45DB-A9C3-D1D0966730FE}" name="large_value5">
      <calculatedColumnFormula>RANK(M4,M$4:M$14, 0)</calculatedColumnFormula>
    </tableColumn>
    <tableColumn id="14" xr3:uid="{5CD67942-632A-4AA1-876F-07C3C56E78E4}" name="mid_growth6">
      <calculatedColumnFormula>RANK(N4,N$4:N$14, 0)</calculatedColumnFormula>
    </tableColumn>
    <tableColumn id="15" xr3:uid="{2EE3B151-DF30-4A3E-9EB4-ADF5564E6B8D}" name="mid_value7">
      <calculatedColumnFormula>RANK(O4,O$4:O$14, 0)</calculatedColumnFormula>
    </tableColumn>
    <tableColumn id="16" xr3:uid="{91E6EB82-2955-4225-AA51-72C67B95C4A6}" name="small_growth8">
      <calculatedColumnFormula>RANK(P4,P$4:P$14, 0)</calculatedColumnFormula>
    </tableColumn>
    <tableColumn id="17" xr3:uid="{24A95ADB-2572-4306-9028-2D5E55CE3430}" name="small_value9" dataDxfId="18">
      <calculatedColumnFormula>RANK(Q4,Q$4:Q$14, 0)</calculatedColumnFormula>
    </tableColumn>
    <tableColumn id="18" xr3:uid="{08384C40-C2A7-4B8A-9D92-F2F9863FC506}" name="mega_growth3" dataDxfId="6">
      <calculatedColumnFormula>RANK(R4,R$4:R$14, 0)</calculatedColumnFormula>
    </tableColumn>
    <tableColumn id="19" xr3:uid="{C4A33540-7077-4EA1-A2BE-6D165D4F1CE3}" name="mega_value4">
      <calculatedColumnFormula>RANK(S4,S$4:S$14, 0)</calculatedColumnFormula>
    </tableColumn>
    <tableColumn id="20" xr3:uid="{3EA468D4-4F3F-4CCD-B94E-E4F0310F2CDB}" name="large_growth5">
      <calculatedColumnFormula>RANK(T4,T$4:T$14, 0)</calculatedColumnFormula>
    </tableColumn>
    <tableColumn id="21" xr3:uid="{1B79D7F0-ECA1-45E4-BD09-5C6E8525A2E3}" name="large_value6">
      <calculatedColumnFormula>RANK(U4,U$4:U$14, 0)</calculatedColumnFormula>
    </tableColumn>
    <tableColumn id="22" xr3:uid="{EB502CF1-BF58-4B68-B735-DC60C469473E}" name="mid_growth7">
      <calculatedColumnFormula>RANK(V4,V$4:V$14, 0)</calculatedColumnFormula>
    </tableColumn>
    <tableColumn id="23" xr3:uid="{1916699B-7BE4-498E-81F5-4BFABCB9D5F8}" name="mid_value8">
      <calculatedColumnFormula>RANK(W4,W$4:W$14, 0)</calculatedColumnFormula>
    </tableColumn>
    <tableColumn id="24" xr3:uid="{0DF59CFD-69A8-46C5-ADB8-4882DB698336}" name="small_growth9">
      <calculatedColumnFormula>RANK(X4,X$4:X$14, 0)</calculatedColumnFormula>
    </tableColumn>
    <tableColumn id="25" xr3:uid="{0CE178D7-F09E-4188-826C-DC0D31B36106}" name="small_value10">
      <calculatedColumnFormula>RANK(Y4,Y$4:Y$14, 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C4E71A-390C-4513-B84A-7B30B9896039}" name="Table2" displayName="Table2" ref="A30:Y41" totalsRowShown="0" headerRowDxfId="17">
  <autoFilter ref="A30:Y41" xr:uid="{05C4E71A-390C-4513-B84A-7B30B9896039}"/>
  <tableColumns count="25">
    <tableColumn id="1" xr3:uid="{89EFBACB-93BA-444D-9D0D-E47B0D1B44D4}" name="Column1" dataDxfId="7">
      <calculatedColumnFormula>A4</calculatedColumnFormula>
    </tableColumn>
    <tableColumn id="2" xr3:uid="{0E452BAD-44E0-4FAA-9F53-18F512886CC3}" name="mega_growth">
      <calculatedColumnFormula>RANK(B4,$B4:$I4, 0)</calculatedColumnFormula>
    </tableColumn>
    <tableColumn id="3" xr3:uid="{0CCC9FCF-57BE-4772-9A9E-C02A7C286832}" name="mega_value">
      <calculatedColumnFormula>RANK(C4,$B4:$I4, 0)</calculatedColumnFormula>
    </tableColumn>
    <tableColumn id="4" xr3:uid="{043AC284-F064-487E-B029-2B282E46D335}" name="large_growth">
      <calculatedColumnFormula>RANK(D4,$B4:$I4, 0)</calculatedColumnFormula>
    </tableColumn>
    <tableColumn id="5" xr3:uid="{053E37E8-5904-4AC8-BFD3-1D179AEA38DC}" name="large_value">
      <calculatedColumnFormula>RANK(E4,$B4:$I4, 0)</calculatedColumnFormula>
    </tableColumn>
    <tableColumn id="6" xr3:uid="{AC374095-D11C-4C3C-BD5D-43EC0B15F724}" name="mid_growth">
      <calculatedColumnFormula>RANK(F4,$B4:$I4, 0)</calculatedColumnFormula>
    </tableColumn>
    <tableColumn id="7" xr3:uid="{703432B9-4CDA-4544-B5D7-F69B67AECABB}" name="mid_value">
      <calculatedColumnFormula>RANK(G4,$B4:$I4, 0)</calculatedColumnFormula>
    </tableColumn>
    <tableColumn id="8" xr3:uid="{5FD09507-D16C-4B44-B9BB-079DFB793B75}" name="small_growth">
      <calculatedColumnFormula>RANK(H4,$B4:$I4, 0)</calculatedColumnFormula>
    </tableColumn>
    <tableColumn id="9" xr3:uid="{C1E203F8-09A9-478E-92ED-F73E936A39D4}" name="small_value" dataDxfId="16">
      <calculatedColumnFormula>RANK(I4,$B4:$I4, 0)</calculatedColumnFormula>
    </tableColumn>
    <tableColumn id="10" xr3:uid="{EF3E26C0-0059-4E59-A646-9D80F6842B7B}" name="mega_growth3" dataDxfId="2">
      <calculatedColumnFormula>RANK(J4,$J4:$Q4, 0)</calculatedColumnFormula>
    </tableColumn>
    <tableColumn id="11" xr3:uid="{639AF47F-DA0F-4A33-B7AB-D73A32D4A52C}" name="mega_value4">
      <calculatedColumnFormula>RANK(K4,$J4:$Q4, 0)</calculatedColumnFormula>
    </tableColumn>
    <tableColumn id="12" xr3:uid="{D5CB210B-90F0-4222-944C-73046F60807D}" name="large_growth5">
      <calculatedColumnFormula>RANK(L4,$J4:$Q4, 0)</calculatedColumnFormula>
    </tableColumn>
    <tableColumn id="13" xr3:uid="{2966FD2B-8716-4B65-8B81-2E3A15362027}" name="large_value6">
      <calculatedColumnFormula>RANK(M4,$J4:$Q4, 0)</calculatedColumnFormula>
    </tableColumn>
    <tableColumn id="14" xr3:uid="{076116B1-3263-453F-9935-868054291222}" name="mid_growth8">
      <calculatedColumnFormula>RANK(N4,$J4:$Q4, 0)</calculatedColumnFormula>
    </tableColumn>
    <tableColumn id="15" xr3:uid="{5FA0CA8A-8083-479B-A9DD-479CA94DEB45}" name="mid_value9">
      <calculatedColumnFormula>RANK(O4,$J4:$Q4, 0)</calculatedColumnFormula>
    </tableColumn>
    <tableColumn id="16" xr3:uid="{265B6AC7-ABCD-41E3-8B08-D8892D08DDEF}" name="small_growth10">
      <calculatedColumnFormula>RANK(P4,$J4:$Q4, 0)</calculatedColumnFormula>
    </tableColumn>
    <tableColumn id="17" xr3:uid="{9837A8C4-68E9-4C25-A04B-85559E4F2764}" name="small_value11" dataDxfId="15">
      <calculatedColumnFormula>RANK(Q4,$J4:$Q4, 0)</calculatedColumnFormula>
    </tableColumn>
    <tableColumn id="18" xr3:uid="{D0FC27A4-7752-4F48-ABEF-55718D499C0B}" name="mega_growth2" dataDxfId="5">
      <calculatedColumnFormula>RANK(R4,$R4:$Y4, 0)</calculatedColumnFormula>
    </tableColumn>
    <tableColumn id="19" xr3:uid="{DB65E4CB-3D42-4B05-9C6B-6B12CB9B5C3C}" name="mega_value3">
      <calculatedColumnFormula>RANK(S4,$R4:$Y4, 0)</calculatedColumnFormula>
    </tableColumn>
    <tableColumn id="20" xr3:uid="{F69B79DE-D2D8-4FE2-96FF-23B700F852D1}" name="large_growth4">
      <calculatedColumnFormula>RANK(T4,$R4:$Y4, 0)</calculatedColumnFormula>
    </tableColumn>
    <tableColumn id="21" xr3:uid="{BB3F1DBA-B4A6-42FB-8492-9073C34B9B2E}" name="large_value5">
      <calculatedColumnFormula>RANK(U4,$R4:$Y4, 0)</calculatedColumnFormula>
    </tableColumn>
    <tableColumn id="22" xr3:uid="{A6DD6AEC-C73C-4316-A946-961488F02E76}" name="mid_growth7">
      <calculatedColumnFormula>RANK(V4,$R4:$Y4, 0)</calculatedColumnFormula>
    </tableColumn>
    <tableColumn id="23" xr3:uid="{21A6E913-6B2E-4533-AB31-91319971D5DA}" name="mid_value8">
      <calculatedColumnFormula>RANK(W4,$R4:$Y4, 0)</calculatedColumnFormula>
    </tableColumn>
    <tableColumn id="24" xr3:uid="{74E5E716-6F12-4CE5-95E4-9888FC10B76B}" name="small_growth9">
      <calculatedColumnFormula>RANK(X4,$R4:$Y4, 0)</calculatedColumnFormula>
    </tableColumn>
    <tableColumn id="25" xr3:uid="{0AC0096B-EFE5-46DF-90E5-20ADEB7F2285}" name="small_value10">
      <calculatedColumnFormula>RANK(Y4,$R4:$Y4, 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9A0724-6969-4FDF-B617-42F74C909E1D}" name="Table3" displayName="Table3" ref="A43:Y55" totalsRowShown="0" headerRowDxfId="14">
  <autoFilter ref="A43:Y55" xr:uid="{699A0724-6969-4FDF-B617-42F74C909E1D}"/>
  <tableColumns count="25">
    <tableColumn id="1" xr3:uid="{EB942DC0-BD53-4D61-BEE2-FFD334E17DD4}" name="Column1" dataDxfId="13"/>
    <tableColumn id="2" xr3:uid="{79B85B28-A85E-4F3B-B24C-D80961397515}" name="mega_growth">
      <calculatedColumnFormula>B18+B31</calculatedColumnFormula>
    </tableColumn>
    <tableColumn id="3" xr3:uid="{687BF37B-5DB1-47FE-851E-4316DA5FB49E}" name="mega_value">
      <calculatedColumnFormula>C18+C31</calculatedColumnFormula>
    </tableColumn>
    <tableColumn id="4" xr3:uid="{5BA12F86-7EE3-424F-B91F-A3A77790C035}" name="large_growth">
      <calculatedColumnFormula>D18+D31</calculatedColumnFormula>
    </tableColumn>
    <tableColumn id="5" xr3:uid="{837320F5-315E-406F-8B5B-01D9A127FE66}" name="large_value">
      <calculatedColumnFormula>E18+E31</calculatedColumnFormula>
    </tableColumn>
    <tableColumn id="6" xr3:uid="{F84ECDF7-199F-48F9-9E5B-CE138FEA2C19}" name="mid_growth">
      <calculatedColumnFormula>F18+F31</calculatedColumnFormula>
    </tableColumn>
    <tableColumn id="7" xr3:uid="{BCD22920-407E-4B27-B4FB-EC5DFDDBFE48}" name="mid_value">
      <calculatedColumnFormula>G18+G31</calculatedColumnFormula>
    </tableColumn>
    <tableColumn id="8" xr3:uid="{280B71B2-3948-4B15-8017-9AD15A0D9A82}" name="small_growth">
      <calculatedColumnFormula>H18+H31</calculatedColumnFormula>
    </tableColumn>
    <tableColumn id="9" xr3:uid="{E6067560-6080-44CB-BA5F-1EDDDD17371B}" name="small_value" dataDxfId="12">
      <calculatedColumnFormula>I18+I31</calculatedColumnFormula>
    </tableColumn>
    <tableColumn id="10" xr3:uid="{7C9C9E0E-F457-4402-92ED-BBE1D16F513E}" name="mega_growth2" dataDxfId="1">
      <calculatedColumnFormula>J18+J31</calculatedColumnFormula>
    </tableColumn>
    <tableColumn id="11" xr3:uid="{834FA093-2416-4364-A624-B83A842AA1A7}" name="mega_value3">
      <calculatedColumnFormula>K18+K31</calculatedColumnFormula>
    </tableColumn>
    <tableColumn id="12" xr3:uid="{0DDB15E8-0210-4634-9C1E-D6EC1D50C6E2}" name="large_growth4">
      <calculatedColumnFormula>L18+L31</calculatedColumnFormula>
    </tableColumn>
    <tableColumn id="13" xr3:uid="{2541E349-15A6-4D6D-8A0B-215689F534FA}" name="large_value5">
      <calculatedColumnFormula>M18+M31</calculatedColumnFormula>
    </tableColumn>
    <tableColumn id="14" xr3:uid="{4EA8DCC7-CA42-4631-BEDA-9E8BF765FDBB}" name="mid_growth6">
      <calculatedColumnFormula>N18+N31</calculatedColumnFormula>
    </tableColumn>
    <tableColumn id="15" xr3:uid="{4271593A-D3E0-4018-B175-444553A612AE}" name="mid_value7">
      <calculatedColumnFormula>O18+O31</calculatedColumnFormula>
    </tableColumn>
    <tableColumn id="16" xr3:uid="{A5F13EF6-F405-462D-BD03-C2877B261FAC}" name="small_growth8">
      <calculatedColumnFormula>P18+P31</calculatedColumnFormula>
    </tableColumn>
    <tableColumn id="17" xr3:uid="{C32E33B6-3790-4C22-8749-84A0870358D1}" name="small_value9" dataDxfId="11">
      <calculatedColumnFormula>Q18+Q31</calculatedColumnFormula>
    </tableColumn>
    <tableColumn id="18" xr3:uid="{5EEF0DDA-B30F-44E4-9276-609BCAA89A5F}" name="mega_growth3" dataDxfId="4">
      <calculatedColumnFormula>R18+R31</calculatedColumnFormula>
    </tableColumn>
    <tableColumn id="19" xr3:uid="{A9342887-16E6-42BB-80EF-84337601A72C}" name="mega_value4">
      <calculatedColumnFormula>S18+S31</calculatedColumnFormula>
    </tableColumn>
    <tableColumn id="20" xr3:uid="{244F44D8-9771-4590-8C42-8A79660E107B}" name="large_growth5">
      <calculatedColumnFormula>T18+T31</calculatedColumnFormula>
    </tableColumn>
    <tableColumn id="21" xr3:uid="{486B30E4-80B5-4E41-96F5-11EA73114BAD}" name="large_value6">
      <calculatedColumnFormula>U18+U31</calculatedColumnFormula>
    </tableColumn>
    <tableColumn id="22" xr3:uid="{82619A90-40DC-4A95-98EF-9CEE2A73DF99}" name="mid_growth7">
      <calculatedColumnFormula>V18+V31</calculatedColumnFormula>
    </tableColumn>
    <tableColumn id="23" xr3:uid="{6273BB5F-7335-423D-85E3-A03CC4DBE6A1}" name="mid_value8">
      <calculatedColumnFormula>W18+W31</calculatedColumnFormula>
    </tableColumn>
    <tableColumn id="24" xr3:uid="{AE423FCB-486B-43D0-9F8A-D66211874488}" name="small_growth9">
      <calculatedColumnFormula>X18+X31</calculatedColumnFormula>
    </tableColumn>
    <tableColumn id="25" xr3:uid="{ACAECF32-613D-440F-9EDE-574DDAB739B8}" name="small_value10">
      <calculatedColumnFormula>Y18+Y31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6AEC9E-036C-4695-BCDE-08B8D7F38DC6}" name="Table4" displayName="Table4" ref="A57:Q68" totalsRowShown="0" headerRowDxfId="10">
  <autoFilter ref="A57:Q68" xr:uid="{6A6AEC9E-036C-4695-BCDE-08B8D7F38DC6}"/>
  <tableColumns count="17">
    <tableColumn id="1" xr3:uid="{F9079066-09F7-456E-81A4-40874A6B04C6}" name="Column1" dataDxfId="8">
      <calculatedColumnFormula>A4</calculatedColumnFormula>
    </tableColumn>
    <tableColumn id="2" xr3:uid="{2BD6CD88-3410-48A6-AE08-1C01D407B908}" name="mega_growth">
      <calculatedColumnFormula>B44+J44+R44</calculatedColumnFormula>
    </tableColumn>
    <tableColumn id="3" xr3:uid="{262038C6-B07B-4C68-9739-C8C24A5DF0D0}" name="mega_value">
      <calculatedColumnFormula>C44+K44+S44</calculatedColumnFormula>
    </tableColumn>
    <tableColumn id="4" xr3:uid="{8B40C608-791B-40BE-8E6A-C4E0893B9C90}" name="large_growth">
      <calculatedColumnFormula>D44+L44+T44</calculatedColumnFormula>
    </tableColumn>
    <tableColumn id="5" xr3:uid="{86BC923F-99EB-4F0B-AD05-FE939D084581}" name="large_value">
      <calculatedColumnFormula>E44+M44+U44</calculatedColumnFormula>
    </tableColumn>
    <tableColumn id="6" xr3:uid="{55EFAFBA-7CF1-4FC9-B7CF-DF34FDCE0732}" name="mid_growth">
      <calculatedColumnFormula>F44+N44+V44</calculatedColumnFormula>
    </tableColumn>
    <tableColumn id="7" xr3:uid="{F6EF6425-7E11-4E42-BE7D-FC85E07CBE6B}" name="mid_value">
      <calculatedColumnFormula>G44+O44+W44</calculatedColumnFormula>
    </tableColumn>
    <tableColumn id="8" xr3:uid="{0A2C14B3-7BDF-49F3-922D-60E9D053D349}" name="small_growth">
      <calculatedColumnFormula>H44+P44+X44</calculatedColumnFormula>
    </tableColumn>
    <tableColumn id="9" xr3:uid="{8F23143B-F30B-4B3A-974D-88695AEB2124}" name="small_value">
      <calculatedColumnFormula>I44+Q44+Y44</calculatedColumnFormula>
    </tableColumn>
    <tableColumn id="10" xr3:uid="{C8B6EF2E-535A-4B35-8ECA-EA914AF56B2B}" name="mega_growth2" dataDxfId="0">
      <calculatedColumnFormula>Table4[[#This Row],[mega_growth]]</calculatedColumnFormula>
    </tableColumn>
    <tableColumn id="11" xr3:uid="{3C9A1025-ED76-4D62-BD18-76AFF50570CF}" name="mega_value3">
      <calculatedColumnFormula>Table4[[#This Row],[mega_value]]</calculatedColumnFormula>
    </tableColumn>
    <tableColumn id="12" xr3:uid="{D5EA9500-DB0F-4355-95FE-4C68FB7AE704}" name="large_growth4">
      <calculatedColumnFormula>Table4[[#This Row],[large_growth]]</calculatedColumnFormula>
    </tableColumn>
    <tableColumn id="13" xr3:uid="{4699EFA1-558E-48E3-B5FE-B2E201973522}" name="large_value5">
      <calculatedColumnFormula>Table4[[#This Row],[large_value]]</calculatedColumnFormula>
    </tableColumn>
    <tableColumn id="14" xr3:uid="{3E1BE9DD-9CE8-4352-81CC-79D8E5ECD92A}" name="mid_growth6">
      <calculatedColumnFormula>Table4[[#This Row],[mid_growth]]</calculatedColumnFormula>
    </tableColumn>
    <tableColumn id="15" xr3:uid="{972E8B98-9B50-4244-9698-7DF1F89BB0BF}" name="mid_value7">
      <calculatedColumnFormula>Table4[[#This Row],[mid_value]]</calculatedColumnFormula>
    </tableColumn>
    <tableColumn id="16" xr3:uid="{28E178E5-1F6E-4F5F-AD30-6C30025D41EB}" name="small_growth8">
      <calculatedColumnFormula>Table4[[#This Row],[small_growth]]</calculatedColumnFormula>
    </tableColumn>
    <tableColumn id="17" xr3:uid="{1710F60D-2CD9-4396-8747-2DF4DFBB67C1}" name="small_value9">
      <calculatedColumnFormula>Table4[[#This Row],[small_value]]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9"/>
  <sheetViews>
    <sheetView tabSelected="1" topLeftCell="A46" workbookViewId="0">
      <selection activeCell="E59" sqref="E59"/>
    </sheetView>
  </sheetViews>
  <sheetFormatPr defaultRowHeight="14.25" x14ac:dyDescent="0.45"/>
  <cols>
    <col min="10" max="10" width="9.06640625" style="13"/>
    <col min="18" max="18" width="9.06640625" style="13"/>
  </cols>
  <sheetData>
    <row r="1" spans="1:25" hidden="1" x14ac:dyDescent="0.45">
      <c r="A1" s="1"/>
      <c r="B1" s="2" t="s">
        <v>0</v>
      </c>
      <c r="C1" s="2"/>
      <c r="D1" s="2"/>
      <c r="E1" s="2"/>
      <c r="F1" s="2"/>
      <c r="G1" s="2"/>
      <c r="H1" s="2"/>
      <c r="I1" s="2"/>
      <c r="J1" s="2" t="s">
        <v>1</v>
      </c>
      <c r="K1" s="2"/>
      <c r="L1" s="2"/>
      <c r="M1" s="2"/>
      <c r="N1" s="2"/>
      <c r="O1" s="2"/>
      <c r="P1" s="2"/>
      <c r="Q1" s="2"/>
      <c r="R1" s="2" t="s">
        <v>2</v>
      </c>
      <c r="S1" s="2"/>
      <c r="T1" s="2"/>
      <c r="U1" s="2"/>
      <c r="V1" s="2"/>
      <c r="W1" s="2"/>
      <c r="X1" s="2"/>
      <c r="Y1" s="2"/>
    </row>
    <row r="2" spans="1:25" hidden="1" x14ac:dyDescent="0.4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9" t="s">
        <v>11</v>
      </c>
      <c r="J2" s="12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9" t="s">
        <v>11</v>
      </c>
      <c r="R2" s="12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</row>
    <row r="3" spans="1:25" hidden="1" x14ac:dyDescent="0.45">
      <c r="A3" s="1" t="s">
        <v>12</v>
      </c>
    </row>
    <row r="4" spans="1:25" hidden="1" x14ac:dyDescent="0.45">
      <c r="A4" s="1" t="s">
        <v>13</v>
      </c>
      <c r="B4">
        <v>7.8620555466013542E-3</v>
      </c>
      <c r="C4">
        <v>1.8665337975003322E-2</v>
      </c>
      <c r="D4">
        <v>3.7212533328551053E-2</v>
      </c>
      <c r="E4">
        <v>2.736074247204566E-2</v>
      </c>
      <c r="F4">
        <v>4.755256663530158E-2</v>
      </c>
      <c r="G4">
        <v>4.4166994812807989E-2</v>
      </c>
      <c r="H4">
        <v>4.4622528128847552E-2</v>
      </c>
      <c r="I4">
        <v>3.4299335121498013E-2</v>
      </c>
      <c r="J4" s="13">
        <v>-8.5269157574844878E-2</v>
      </c>
      <c r="K4">
        <v>1.573903682193125E-2</v>
      </c>
      <c r="L4">
        <v>-6.6910623481209311E-2</v>
      </c>
      <c r="M4">
        <v>-9.4407670813495756E-3</v>
      </c>
      <c r="N4">
        <v>-5.843684738804214E-2</v>
      </c>
      <c r="O4">
        <v>-2.914946702162962E-2</v>
      </c>
      <c r="P4">
        <v>-9.0851956478212981E-2</v>
      </c>
      <c r="Q4">
        <v>-3.075401354980949E-2</v>
      </c>
      <c r="R4" s="13">
        <v>2.3441036232883738E-2</v>
      </c>
      <c r="S4">
        <v>3.3831144049795651E-3</v>
      </c>
      <c r="T4">
        <v>4.3972826380786298E-2</v>
      </c>
      <c r="U4">
        <v>-5.0717783878113654E-3</v>
      </c>
      <c r="V4">
        <v>9.246394406909355E-3</v>
      </c>
      <c r="W4">
        <v>1.9259144412061051E-2</v>
      </c>
      <c r="X4">
        <v>2.7884031633966778E-2</v>
      </c>
      <c r="Y4">
        <v>3.5946748237875532E-2</v>
      </c>
    </row>
    <row r="5" spans="1:25" hidden="1" x14ac:dyDescent="0.45">
      <c r="A5" s="1" t="s">
        <v>14</v>
      </c>
      <c r="B5">
        <v>0.1112661582451025</v>
      </c>
      <c r="C5">
        <v>-3.5319279841669202E-2</v>
      </c>
      <c r="D5">
        <v>0.1412951509609246</v>
      </c>
      <c r="E5">
        <v>3.2980503802438541E-2</v>
      </c>
      <c r="F5">
        <v>0.16713149180758979</v>
      </c>
      <c r="G5">
        <v>3.7282536893750592E-2</v>
      </c>
      <c r="H5">
        <v>8.0919080278784639E-2</v>
      </c>
      <c r="I5">
        <v>3.3666722928296693E-2</v>
      </c>
      <c r="J5" s="13">
        <v>0.2034385710171355</v>
      </c>
      <c r="K5">
        <v>-8.5569955572538173E-2</v>
      </c>
      <c r="L5">
        <v>0.1374359434442908</v>
      </c>
      <c r="M5">
        <v>2.5429178309061141E-2</v>
      </c>
      <c r="N5">
        <v>9.9679095729536538E-2</v>
      </c>
      <c r="O5">
        <v>2.7359117166617181E-2</v>
      </c>
      <c r="P5">
        <v>2.0769431378567561E-2</v>
      </c>
      <c r="Q5">
        <v>6.8513238340572408E-2</v>
      </c>
      <c r="R5" s="13">
        <v>0.17944052356571441</v>
      </c>
      <c r="S5">
        <v>-3.2613723511290417E-2</v>
      </c>
      <c r="T5">
        <v>0.12416515996784951</v>
      </c>
      <c r="U5">
        <v>-2.6596169354991109E-2</v>
      </c>
      <c r="V5">
        <v>5.5476350618789638E-2</v>
      </c>
      <c r="W5">
        <v>-4.0258076324006853E-2</v>
      </c>
      <c r="X5">
        <v>5.9885092068678328E-2</v>
      </c>
      <c r="Y5">
        <v>-3.0776163401294711E-2</v>
      </c>
    </row>
    <row r="6" spans="1:25" hidden="1" x14ac:dyDescent="0.45">
      <c r="A6" s="1" t="s">
        <v>15</v>
      </c>
      <c r="B6">
        <v>5.3102728498376488E-2</v>
      </c>
      <c r="C6">
        <v>6.0810632593482961E-2</v>
      </c>
      <c r="D6">
        <v>6.3058332325797287E-2</v>
      </c>
      <c r="E6">
        <v>7.2224294085144511E-2</v>
      </c>
      <c r="F6">
        <v>8.1095542732868675E-2</v>
      </c>
      <c r="G6">
        <v>7.5242477785855286E-2</v>
      </c>
      <c r="H6">
        <v>6.6639577100455927E-2</v>
      </c>
      <c r="I6">
        <v>6.1991082263179322E-2</v>
      </c>
      <c r="J6" s="13">
        <v>0.1482655032647715</v>
      </c>
      <c r="K6">
        <v>0.12607300813943539</v>
      </c>
      <c r="L6">
        <v>0.12887829565678299</v>
      </c>
      <c r="M6">
        <v>0.1362014590556293</v>
      </c>
      <c r="N6">
        <v>0.13981809638006459</v>
      </c>
      <c r="O6">
        <v>0.1181573965814357</v>
      </c>
      <c r="P6">
        <v>1.732939929363923E-2</v>
      </c>
      <c r="Q6">
        <v>0.1215265013642447</v>
      </c>
      <c r="R6" s="13">
        <v>0.22774738986628579</v>
      </c>
      <c r="S6">
        <v>7.8627628762820589E-2</v>
      </c>
      <c r="T6">
        <v>0.3054320085090641</v>
      </c>
      <c r="U6">
        <v>9.4883481697070712E-2</v>
      </c>
      <c r="V6">
        <v>0.28366412745288189</v>
      </c>
      <c r="W6">
        <v>9.8130801450253796E-2</v>
      </c>
      <c r="X6">
        <v>0.1119616622705952</v>
      </c>
      <c r="Y6">
        <v>8.6730462015416232E-2</v>
      </c>
    </row>
    <row r="7" spans="1:25" hidden="1" x14ac:dyDescent="0.45">
      <c r="A7" s="1" t="s">
        <v>16</v>
      </c>
      <c r="B7">
        <v>6.113869658801227E-2</v>
      </c>
      <c r="C7">
        <v>8.3099443575155529E-2</v>
      </c>
      <c r="D7">
        <v>5.4099561574369223E-2</v>
      </c>
      <c r="E7">
        <v>4.4084443414205678E-2</v>
      </c>
      <c r="F7">
        <v>6.1080094280384398E-2</v>
      </c>
      <c r="G7">
        <v>4.020048788061395E-2</v>
      </c>
      <c r="H7">
        <v>9.1213217861078305E-2</v>
      </c>
      <c r="I7">
        <v>6.2930649569862107E-2</v>
      </c>
      <c r="J7" s="13">
        <v>0.14024612197378811</v>
      </c>
      <c r="K7">
        <v>0.11980417728514681</v>
      </c>
      <c r="L7">
        <v>0.1234689305342113</v>
      </c>
      <c r="M7">
        <v>7.0060860910242898E-2</v>
      </c>
      <c r="N7">
        <v>0.12976018167341069</v>
      </c>
      <c r="O7">
        <v>6.7609381297713489E-2</v>
      </c>
      <c r="P7">
        <v>9.0140558852006891E-2</v>
      </c>
      <c r="Q7">
        <v>0.14017006741726309</v>
      </c>
      <c r="R7" s="13">
        <v>0.13516730478905259</v>
      </c>
      <c r="S7">
        <v>4.9868305634663629E-2</v>
      </c>
      <c r="T7">
        <v>9.5737232859168866E-2</v>
      </c>
      <c r="U7">
        <v>0.16277591145961379</v>
      </c>
      <c r="V7">
        <v>5.1696609451889267E-2</v>
      </c>
      <c r="W7">
        <v>0.18643901481673361</v>
      </c>
      <c r="X7">
        <v>9.1646926708346302E-2</v>
      </c>
      <c r="Y7">
        <v>-3.0376082877648669E-3</v>
      </c>
    </row>
    <row r="8" spans="1:25" hidden="1" x14ac:dyDescent="0.45">
      <c r="A8" s="1" t="s">
        <v>17</v>
      </c>
      <c r="B8">
        <v>3.8078469129001917E-2</v>
      </c>
      <c r="C8">
        <v>-7.0992125029237907E-2</v>
      </c>
      <c r="D8">
        <v>-3.5989305935733892E-2</v>
      </c>
      <c r="E8">
        <v>-4.7670656409366102E-2</v>
      </c>
      <c r="F8">
        <v>-8.3123344613293057E-2</v>
      </c>
      <c r="G8">
        <v>-5.0276420266298832E-2</v>
      </c>
      <c r="H8">
        <v>2.4234246498550559E-2</v>
      </c>
      <c r="I8">
        <v>-2.4942192077220721E-2</v>
      </c>
      <c r="J8" s="13">
        <v>0.1834350523842263</v>
      </c>
      <c r="K8">
        <v>1.658431067953621E-2</v>
      </c>
      <c r="L8">
        <v>6.7987016852274304E-2</v>
      </c>
      <c r="M8">
        <v>3.2778616242879671E-2</v>
      </c>
      <c r="N8">
        <v>-5.4799148498770071E-3</v>
      </c>
      <c r="O8">
        <v>2.5573345043349668E-2</v>
      </c>
      <c r="P8">
        <v>1.9690257844412948E-2</v>
      </c>
      <c r="Q8">
        <v>-2.0551583402262791E-2</v>
      </c>
      <c r="R8" s="13">
        <v>0.26445630480418347</v>
      </c>
      <c r="S8">
        <v>-3.5856281947225101E-2</v>
      </c>
      <c r="T8">
        <v>0.20085994111200089</v>
      </c>
      <c r="U8">
        <v>-6.8430087402842898E-2</v>
      </c>
      <c r="V8">
        <v>0.16038952785333921</v>
      </c>
      <c r="W8">
        <v>-6.1696224118511049E-2</v>
      </c>
      <c r="X8">
        <v>5.7769170654900663E-2</v>
      </c>
      <c r="Y8">
        <v>-0.1084344868086622</v>
      </c>
    </row>
    <row r="9" spans="1:25" hidden="1" x14ac:dyDescent="0.45">
      <c r="A9" s="1" t="s">
        <v>18</v>
      </c>
      <c r="B9">
        <v>6.3584185004688584E-2</v>
      </c>
      <c r="C9">
        <v>3.2073571904607169E-2</v>
      </c>
      <c r="D9">
        <v>5.9624431871053443E-2</v>
      </c>
      <c r="E9">
        <v>3.9512469016810423E-2</v>
      </c>
      <c r="F9">
        <v>5.6962882541392618E-2</v>
      </c>
      <c r="G9">
        <v>5.1759538464202892E-2</v>
      </c>
      <c r="H9">
        <v>4.9545579638805598E-2</v>
      </c>
      <c r="I9">
        <v>-3.3392377070464961E-3</v>
      </c>
      <c r="J9" s="13">
        <v>0.29645312914444749</v>
      </c>
      <c r="K9">
        <v>0.20375119106648479</v>
      </c>
      <c r="L9">
        <v>0.2087310299136827</v>
      </c>
      <c r="M9">
        <v>0.13299156938279569</v>
      </c>
      <c r="N9">
        <v>0.14719297815163271</v>
      </c>
      <c r="O9">
        <v>0.1041344353538893</v>
      </c>
      <c r="P9">
        <v>0.1013819119537851</v>
      </c>
      <c r="Q9">
        <v>8.3725806145006632E-3</v>
      </c>
      <c r="R9" s="13">
        <v>0.37846592560266712</v>
      </c>
      <c r="S9">
        <v>0.19110275436868629</v>
      </c>
      <c r="T9">
        <v>0.27753111392409069</v>
      </c>
      <c r="U9">
        <v>0.1015324549303538</v>
      </c>
      <c r="V9">
        <v>0.21292168478656351</v>
      </c>
      <c r="W9">
        <v>-7.2897222535549871E-3</v>
      </c>
      <c r="X9">
        <v>0.24145771790266449</v>
      </c>
      <c r="Y9">
        <v>4.9949871357204412E-2</v>
      </c>
    </row>
    <row r="10" spans="1:25" hidden="1" x14ac:dyDescent="0.45">
      <c r="A10" s="1" t="s">
        <v>19</v>
      </c>
      <c r="B10">
        <v>3.8288756406176468E-2</v>
      </c>
      <c r="C10">
        <v>3.5665206544987303E-2</v>
      </c>
      <c r="D10">
        <v>9.2507461866047788E-2</v>
      </c>
      <c r="E10">
        <v>3.5040296358741778E-2</v>
      </c>
      <c r="F10">
        <v>0.1041773045878859</v>
      </c>
      <c r="G10">
        <v>3.2457085100317723E-2</v>
      </c>
      <c r="H10">
        <v>8.7818315755125678E-2</v>
      </c>
      <c r="I10">
        <v>-8.0427671016884902E-3</v>
      </c>
      <c r="J10" s="13">
        <v>0.12833985597302119</v>
      </c>
      <c r="K10">
        <v>0.22077055573905841</v>
      </c>
      <c r="L10">
        <v>0.24160272947548819</v>
      </c>
      <c r="M10">
        <v>0.19516391127068641</v>
      </c>
      <c r="N10">
        <v>0.25788831076958951</v>
      </c>
      <c r="O10">
        <v>0.18804346313285469</v>
      </c>
      <c r="P10">
        <v>0.18928179114413149</v>
      </c>
      <c r="Q10">
        <v>9.7735517053130619E-2</v>
      </c>
      <c r="R10" s="13">
        <v>3.2504260901659351E-2</v>
      </c>
      <c r="S10">
        <v>-2.3586548077590141E-2</v>
      </c>
      <c r="T10">
        <v>0.1066834284833887</v>
      </c>
      <c r="U10">
        <v>-4.4868098967498653E-2</v>
      </c>
      <c r="V10">
        <v>0.13571381401503921</v>
      </c>
      <c r="W10">
        <v>-6.6135466606247986E-2</v>
      </c>
      <c r="X10">
        <v>0.1700482523337854</v>
      </c>
      <c r="Y10">
        <v>-4.6000859878455903E-2</v>
      </c>
    </row>
    <row r="11" spans="1:25" hidden="1" x14ac:dyDescent="0.45">
      <c r="A11" s="1" t="s">
        <v>20</v>
      </c>
      <c r="B11">
        <v>2.9990784931617439E-2</v>
      </c>
      <c r="C11">
        <v>4.54346317380366E-2</v>
      </c>
      <c r="D11">
        <v>1.4392784004186631E-2</v>
      </c>
      <c r="E11">
        <v>6.260274056723341E-3</v>
      </c>
      <c r="F11">
        <v>5.8717229092750791E-3</v>
      </c>
      <c r="G11">
        <v>9.9811872891391474E-3</v>
      </c>
      <c r="H11">
        <v>-1.2293024309664599E-2</v>
      </c>
      <c r="I11">
        <v>1.7640304106990301E-3</v>
      </c>
      <c r="J11" s="13">
        <v>9.3730186958420766E-2</v>
      </c>
      <c r="K11">
        <v>0.17115881264361191</v>
      </c>
      <c r="L11">
        <v>3.9674700590598189E-2</v>
      </c>
      <c r="M11">
        <v>3.5202868822793977E-2</v>
      </c>
      <c r="N11">
        <v>3.0815408357479802E-2</v>
      </c>
      <c r="O11">
        <v>3.037213562089966E-2</v>
      </c>
      <c r="P11">
        <v>-1.515870103239703E-2</v>
      </c>
      <c r="Q11">
        <v>3.2312911120211972E-2</v>
      </c>
      <c r="R11" s="13">
        <v>-3.7224285112206622E-2</v>
      </c>
      <c r="S11">
        <v>-0.1010032260375088</v>
      </c>
      <c r="T11">
        <v>6.1566757801937799E-4</v>
      </c>
      <c r="U11">
        <v>-2.1118483530800789E-2</v>
      </c>
      <c r="V11">
        <v>2.2584753288257819E-3</v>
      </c>
      <c r="W11">
        <v>-2.9834184593797691E-2</v>
      </c>
      <c r="X11">
        <v>5.2135320344516137E-2</v>
      </c>
      <c r="Y11">
        <v>-5.2700538018312468E-2</v>
      </c>
    </row>
    <row r="12" spans="1:25" hidden="1" x14ac:dyDescent="0.45">
      <c r="A12" s="1" t="s">
        <v>21</v>
      </c>
      <c r="B12">
        <v>6.0334599917957227E-2</v>
      </c>
      <c r="C12">
        <v>9.6311205768784599E-3</v>
      </c>
      <c r="D12">
        <v>4.843403579047259E-2</v>
      </c>
      <c r="E12">
        <v>1.173398725649632E-2</v>
      </c>
      <c r="F12">
        <v>3.4229177573717927E-2</v>
      </c>
      <c r="G12">
        <v>1.6273325945167619E-2</v>
      </c>
      <c r="H12">
        <v>9.724426955782102E-2</v>
      </c>
      <c r="I12">
        <v>2.0753304731529011E-2</v>
      </c>
      <c r="J12" s="13">
        <v>4.5978151905644971E-2</v>
      </c>
      <c r="K12">
        <v>7.2644106695515633E-3</v>
      </c>
      <c r="L12">
        <v>3.0530521249690731E-2</v>
      </c>
      <c r="M12">
        <v>-8.7862244504432023E-3</v>
      </c>
      <c r="N12">
        <v>-5.0483364932432703E-2</v>
      </c>
      <c r="O12">
        <v>-4.4545126177340973E-2</v>
      </c>
      <c r="P12">
        <v>8.0630126398759494E-2</v>
      </c>
      <c r="Q12">
        <v>-4.3271286242280001E-2</v>
      </c>
      <c r="R12" s="13">
        <v>-2.9716168132710361E-2</v>
      </c>
      <c r="S12">
        <v>3.8996870906741199E-3</v>
      </c>
      <c r="T12">
        <v>3.2452408699706413E-2</v>
      </c>
      <c r="U12">
        <v>4.796387826091042E-3</v>
      </c>
      <c r="V12">
        <v>0.1142680295360825</v>
      </c>
      <c r="W12">
        <v>-1.1605050161459711E-2</v>
      </c>
      <c r="X12">
        <v>0.1082222755629883</v>
      </c>
      <c r="Y12">
        <v>-4.4365489674994013E-2</v>
      </c>
    </row>
    <row r="13" spans="1:25" hidden="1" x14ac:dyDescent="0.45">
      <c r="A13" s="1" t="s">
        <v>22</v>
      </c>
      <c r="B13">
        <v>4.6071493025227388E-2</v>
      </c>
      <c r="C13">
        <v>4.6644571336686277E-3</v>
      </c>
      <c r="D13">
        <v>2.3483756459191912E-2</v>
      </c>
      <c r="E13">
        <v>2.2324350215074239E-2</v>
      </c>
      <c r="F13">
        <v>1.2247954868863089E-2</v>
      </c>
      <c r="G13">
        <v>2.3249909893777239E-2</v>
      </c>
      <c r="H13">
        <v>9.4853058264342274E-2</v>
      </c>
      <c r="I13">
        <v>4.0531777370091927E-2</v>
      </c>
      <c r="J13" s="13">
        <v>0.14034950244151839</v>
      </c>
      <c r="K13">
        <v>4.793876990905243E-2</v>
      </c>
      <c r="L13">
        <v>4.6412786773096279E-2</v>
      </c>
      <c r="M13">
        <v>6.4652103026445529E-2</v>
      </c>
      <c r="N13">
        <v>-1.492135999565467E-2</v>
      </c>
      <c r="O13">
        <v>6.6318635877567686E-2</v>
      </c>
      <c r="P13">
        <v>5.9272615353149503E-2</v>
      </c>
      <c r="Q13">
        <v>3.5507798421080622E-2</v>
      </c>
      <c r="R13" s="13">
        <v>6.216338062245446E-2</v>
      </c>
      <c r="S13">
        <v>-2.2694325074143991E-2</v>
      </c>
      <c r="T13">
        <v>3.760738501322354E-2</v>
      </c>
      <c r="U13">
        <v>-2.6011999514015591E-2</v>
      </c>
      <c r="V13">
        <v>-6.5055918120584767E-3</v>
      </c>
      <c r="W13">
        <v>-2.4867114740043949E-2</v>
      </c>
      <c r="X13">
        <v>2.0327524904754181E-2</v>
      </c>
      <c r="Y13">
        <v>6.0924725802394761E-2</v>
      </c>
    </row>
    <row r="14" spans="1:25" hidden="1" x14ac:dyDescent="0.45">
      <c r="A14" s="1" t="s">
        <v>23</v>
      </c>
      <c r="C14">
        <v>2.7829916702123429E-3</v>
      </c>
      <c r="E14">
        <v>2.1722812038847451E-2</v>
      </c>
      <c r="F14">
        <v>0.38073767990362439</v>
      </c>
      <c r="G14">
        <v>2.7749118519776801E-2</v>
      </c>
      <c r="H14">
        <v>1.056217371625243E-2</v>
      </c>
      <c r="I14">
        <v>-4.1270663790715471E-3</v>
      </c>
      <c r="K14">
        <v>-1.7757218554825531E-2</v>
      </c>
      <c r="M14">
        <v>2.8369524937613279E-2</v>
      </c>
      <c r="N14">
        <v>0.62530598141258387</v>
      </c>
      <c r="O14">
        <v>4.3046216048843809E-2</v>
      </c>
      <c r="P14">
        <v>1.582548443030574E-2</v>
      </c>
      <c r="Q14">
        <v>-2.899286434270678E-2</v>
      </c>
      <c r="S14">
        <v>-4.7075556183602742E-2</v>
      </c>
      <c r="U14">
        <v>-1.6552416567633319E-2</v>
      </c>
      <c r="V14">
        <v>0.14035558151375629</v>
      </c>
      <c r="W14">
        <v>-6.8405085080066796E-3</v>
      </c>
      <c r="X14">
        <v>-2.5414463671711379E-2</v>
      </c>
      <c r="Y14">
        <v>-4.6295359959750773E-2</v>
      </c>
    </row>
    <row r="15" spans="1:25" x14ac:dyDescent="0.45">
      <c r="A15" s="3" t="s">
        <v>24</v>
      </c>
      <c r="B15" s="4"/>
      <c r="C15" s="4"/>
      <c r="D15" s="4"/>
      <c r="E15" s="4"/>
      <c r="F15" s="4"/>
      <c r="G15" s="4"/>
      <c r="H15" s="4"/>
      <c r="I15" s="10"/>
      <c r="J15" s="14"/>
      <c r="K15" s="4"/>
      <c r="L15" s="4"/>
      <c r="M15" s="4"/>
      <c r="N15" s="4"/>
      <c r="O15" s="4"/>
      <c r="P15" s="4"/>
      <c r="Q15" s="10"/>
      <c r="R15" s="14"/>
      <c r="S15" s="4"/>
      <c r="T15" s="4"/>
      <c r="U15" s="4"/>
      <c r="V15" s="4"/>
      <c r="W15" s="4"/>
      <c r="X15" s="4"/>
      <c r="Y15" s="4"/>
    </row>
    <row r="16" spans="1:25" x14ac:dyDescent="0.45">
      <c r="A16" s="5"/>
      <c r="B16" s="6" t="s">
        <v>25</v>
      </c>
      <c r="C16" s="4"/>
      <c r="D16" s="4"/>
      <c r="E16" s="4"/>
      <c r="F16" s="4"/>
      <c r="G16" s="4"/>
      <c r="H16" s="4"/>
      <c r="I16" s="10"/>
      <c r="J16" s="14"/>
      <c r="K16" s="4"/>
      <c r="L16" s="4"/>
      <c r="M16" s="4"/>
      <c r="N16" s="4"/>
      <c r="O16" s="4"/>
      <c r="P16" s="4"/>
      <c r="Q16" s="10"/>
      <c r="R16" s="14"/>
      <c r="S16" s="4"/>
      <c r="T16" s="4"/>
      <c r="U16" s="4"/>
      <c r="V16" s="4"/>
      <c r="W16" s="4"/>
      <c r="X16" s="4"/>
      <c r="Y16" s="4"/>
    </row>
    <row r="17" spans="1:25" x14ac:dyDescent="0.45">
      <c r="A17" t="s">
        <v>26</v>
      </c>
      <c r="B17" s="1" t="s">
        <v>4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9</v>
      </c>
      <c r="H17" s="1" t="s">
        <v>10</v>
      </c>
      <c r="I17" s="9" t="s">
        <v>11</v>
      </c>
      <c r="J17" s="12" t="s">
        <v>33</v>
      </c>
      <c r="K17" s="1" t="s">
        <v>34</v>
      </c>
      <c r="L17" s="1" t="s">
        <v>35</v>
      </c>
      <c r="M17" s="1" t="s">
        <v>36</v>
      </c>
      <c r="N17" s="1" t="s">
        <v>27</v>
      </c>
      <c r="O17" s="1" t="s">
        <v>28</v>
      </c>
      <c r="P17" s="1" t="s">
        <v>29</v>
      </c>
      <c r="Q17" s="9" t="s">
        <v>30</v>
      </c>
      <c r="R17" s="12" t="s">
        <v>37</v>
      </c>
      <c r="S17" s="1" t="s">
        <v>38</v>
      </c>
      <c r="T17" s="1" t="s">
        <v>39</v>
      </c>
      <c r="U17" s="1" t="s">
        <v>40</v>
      </c>
      <c r="V17" s="1" t="s">
        <v>41</v>
      </c>
      <c r="W17" s="1" t="s">
        <v>42</v>
      </c>
      <c r="X17" s="1" t="s">
        <v>43</v>
      </c>
      <c r="Y17" s="1" t="s">
        <v>44</v>
      </c>
    </row>
    <row r="18" spans="1:25" x14ac:dyDescent="0.45">
      <c r="A18" s="1" t="str">
        <f>A4</f>
        <v>Energy</v>
      </c>
      <c r="B18">
        <f>RANK(B4,B$4:B$14, 0)</f>
        <v>10</v>
      </c>
      <c r="C18">
        <f t="shared" ref="C18:Y18" si="0">RANK(C4,C$4:C$14, 0)</f>
        <v>6</v>
      </c>
      <c r="D18">
        <f t="shared" si="0"/>
        <v>7</v>
      </c>
      <c r="E18">
        <f t="shared" si="0"/>
        <v>6</v>
      </c>
      <c r="F18">
        <f t="shared" si="0"/>
        <v>7</v>
      </c>
      <c r="G18">
        <f t="shared" si="0"/>
        <v>3</v>
      </c>
      <c r="H18">
        <f t="shared" si="0"/>
        <v>8</v>
      </c>
      <c r="I18" s="11">
        <f t="shared" si="0"/>
        <v>4</v>
      </c>
      <c r="J18" s="13">
        <f t="shared" si="0"/>
        <v>10</v>
      </c>
      <c r="K18">
        <f t="shared" si="0"/>
        <v>8</v>
      </c>
      <c r="L18">
        <f t="shared" si="0"/>
        <v>10</v>
      </c>
      <c r="M18">
        <f t="shared" si="0"/>
        <v>11</v>
      </c>
      <c r="N18">
        <f t="shared" si="0"/>
        <v>11</v>
      </c>
      <c r="O18">
        <f t="shared" si="0"/>
        <v>10</v>
      </c>
      <c r="P18">
        <f t="shared" si="0"/>
        <v>11</v>
      </c>
      <c r="Q18" s="11">
        <f t="shared" si="0"/>
        <v>10</v>
      </c>
      <c r="R18" s="13">
        <f t="shared" si="0"/>
        <v>8</v>
      </c>
      <c r="S18">
        <f t="shared" si="0"/>
        <v>5</v>
      </c>
      <c r="T18">
        <f t="shared" si="0"/>
        <v>7</v>
      </c>
      <c r="U18">
        <f t="shared" si="0"/>
        <v>5</v>
      </c>
      <c r="V18">
        <f t="shared" si="0"/>
        <v>9</v>
      </c>
      <c r="W18">
        <f t="shared" si="0"/>
        <v>3</v>
      </c>
      <c r="X18">
        <f t="shared" si="0"/>
        <v>9</v>
      </c>
      <c r="Y18">
        <f t="shared" si="0"/>
        <v>4</v>
      </c>
    </row>
    <row r="19" spans="1:25" x14ac:dyDescent="0.45">
      <c r="A19" s="1" t="str">
        <f t="shared" ref="A19:A28" si="1">A5</f>
        <v>Materials</v>
      </c>
      <c r="B19">
        <f t="shared" ref="B19:Y28" si="2">RANK(B5,B$4:B$14, 0)</f>
        <v>1</v>
      </c>
      <c r="C19">
        <f t="shared" si="2"/>
        <v>10</v>
      </c>
      <c r="D19">
        <f t="shared" si="2"/>
        <v>1</v>
      </c>
      <c r="E19">
        <f t="shared" si="2"/>
        <v>5</v>
      </c>
      <c r="F19">
        <f t="shared" si="2"/>
        <v>2</v>
      </c>
      <c r="G19">
        <f t="shared" si="2"/>
        <v>5</v>
      </c>
      <c r="H19">
        <f t="shared" si="2"/>
        <v>5</v>
      </c>
      <c r="I19" s="11">
        <f t="shared" si="2"/>
        <v>5</v>
      </c>
      <c r="J19" s="13">
        <f t="shared" si="2"/>
        <v>2</v>
      </c>
      <c r="K19">
        <f t="shared" si="2"/>
        <v>11</v>
      </c>
      <c r="L19">
        <f t="shared" si="2"/>
        <v>3</v>
      </c>
      <c r="M19">
        <f t="shared" si="2"/>
        <v>9</v>
      </c>
      <c r="N19">
        <f t="shared" si="2"/>
        <v>6</v>
      </c>
      <c r="O19">
        <f t="shared" si="2"/>
        <v>8</v>
      </c>
      <c r="P19">
        <f t="shared" si="2"/>
        <v>6</v>
      </c>
      <c r="Q19" s="11">
        <f t="shared" si="2"/>
        <v>4</v>
      </c>
      <c r="R19" s="13">
        <f t="shared" si="2"/>
        <v>4</v>
      </c>
      <c r="S19">
        <f t="shared" si="2"/>
        <v>8</v>
      </c>
      <c r="T19">
        <f t="shared" si="2"/>
        <v>4</v>
      </c>
      <c r="U19">
        <f t="shared" si="2"/>
        <v>9</v>
      </c>
      <c r="V19">
        <f t="shared" si="2"/>
        <v>7</v>
      </c>
      <c r="W19">
        <f t="shared" si="2"/>
        <v>9</v>
      </c>
      <c r="X19">
        <f t="shared" si="2"/>
        <v>6</v>
      </c>
      <c r="Y19">
        <f t="shared" si="2"/>
        <v>6</v>
      </c>
    </row>
    <row r="20" spans="1:25" x14ac:dyDescent="0.45">
      <c r="A20" s="1" t="str">
        <f t="shared" si="1"/>
        <v>Industrials</v>
      </c>
      <c r="B20">
        <f t="shared" si="2"/>
        <v>5</v>
      </c>
      <c r="C20">
        <f t="shared" si="2"/>
        <v>2</v>
      </c>
      <c r="D20">
        <f t="shared" si="2"/>
        <v>3</v>
      </c>
      <c r="E20">
        <f t="shared" si="2"/>
        <v>1</v>
      </c>
      <c r="F20">
        <f t="shared" si="2"/>
        <v>4</v>
      </c>
      <c r="G20">
        <f t="shared" si="2"/>
        <v>1</v>
      </c>
      <c r="H20">
        <f t="shared" si="2"/>
        <v>6</v>
      </c>
      <c r="I20" s="11">
        <f t="shared" si="2"/>
        <v>2</v>
      </c>
      <c r="J20" s="13">
        <f t="shared" si="2"/>
        <v>4</v>
      </c>
      <c r="K20">
        <f t="shared" si="2"/>
        <v>4</v>
      </c>
      <c r="L20">
        <f t="shared" si="2"/>
        <v>4</v>
      </c>
      <c r="M20">
        <f t="shared" si="2"/>
        <v>2</v>
      </c>
      <c r="N20">
        <f t="shared" si="2"/>
        <v>4</v>
      </c>
      <c r="O20">
        <f t="shared" si="2"/>
        <v>2</v>
      </c>
      <c r="P20">
        <f t="shared" si="2"/>
        <v>8</v>
      </c>
      <c r="Q20" s="11">
        <f t="shared" si="2"/>
        <v>2</v>
      </c>
      <c r="R20" s="13">
        <f t="shared" si="2"/>
        <v>3</v>
      </c>
      <c r="S20">
        <f t="shared" si="2"/>
        <v>2</v>
      </c>
      <c r="T20">
        <f t="shared" si="2"/>
        <v>1</v>
      </c>
      <c r="U20">
        <f t="shared" si="2"/>
        <v>3</v>
      </c>
      <c r="V20">
        <f t="shared" si="2"/>
        <v>1</v>
      </c>
      <c r="W20">
        <f t="shared" si="2"/>
        <v>2</v>
      </c>
      <c r="X20">
        <f t="shared" si="2"/>
        <v>3</v>
      </c>
      <c r="Y20">
        <f t="shared" si="2"/>
        <v>1</v>
      </c>
    </row>
    <row r="21" spans="1:25" x14ac:dyDescent="0.45">
      <c r="A21" s="1" t="str">
        <f t="shared" si="1"/>
        <v>Consumer Discretionary</v>
      </c>
      <c r="B21">
        <f t="shared" si="2"/>
        <v>3</v>
      </c>
      <c r="C21">
        <f t="shared" si="2"/>
        <v>1</v>
      </c>
      <c r="D21">
        <f t="shared" si="2"/>
        <v>5</v>
      </c>
      <c r="E21">
        <f t="shared" si="2"/>
        <v>2</v>
      </c>
      <c r="F21">
        <f t="shared" si="2"/>
        <v>5</v>
      </c>
      <c r="G21">
        <f t="shared" si="2"/>
        <v>4</v>
      </c>
      <c r="H21">
        <f t="shared" si="2"/>
        <v>3</v>
      </c>
      <c r="I21" s="11">
        <f t="shared" si="2"/>
        <v>1</v>
      </c>
      <c r="J21" s="13">
        <f t="shared" si="2"/>
        <v>6</v>
      </c>
      <c r="K21">
        <f t="shared" si="2"/>
        <v>5</v>
      </c>
      <c r="L21">
        <f t="shared" si="2"/>
        <v>5</v>
      </c>
      <c r="M21">
        <f t="shared" si="2"/>
        <v>4</v>
      </c>
      <c r="N21">
        <f t="shared" si="2"/>
        <v>5</v>
      </c>
      <c r="O21">
        <f t="shared" si="2"/>
        <v>4</v>
      </c>
      <c r="P21">
        <f t="shared" si="2"/>
        <v>3</v>
      </c>
      <c r="Q21" s="11">
        <f t="shared" si="2"/>
        <v>1</v>
      </c>
      <c r="R21" s="13">
        <f t="shared" si="2"/>
        <v>5</v>
      </c>
      <c r="S21">
        <f t="shared" si="2"/>
        <v>3</v>
      </c>
      <c r="T21">
        <f t="shared" si="2"/>
        <v>6</v>
      </c>
      <c r="U21">
        <f t="shared" si="2"/>
        <v>1</v>
      </c>
      <c r="V21">
        <f t="shared" si="2"/>
        <v>8</v>
      </c>
      <c r="W21">
        <f t="shared" si="2"/>
        <v>1</v>
      </c>
      <c r="X21">
        <f t="shared" si="2"/>
        <v>5</v>
      </c>
      <c r="Y21">
        <f>RANK(Y7,Y$4:Y$14, 0)</f>
        <v>5</v>
      </c>
    </row>
    <row r="22" spans="1:25" x14ac:dyDescent="0.45">
      <c r="A22" s="1" t="str">
        <f t="shared" si="1"/>
        <v>Communication Services</v>
      </c>
      <c r="B22">
        <f t="shared" si="2"/>
        <v>8</v>
      </c>
      <c r="C22">
        <f t="shared" si="2"/>
        <v>11</v>
      </c>
      <c r="D22">
        <f t="shared" si="2"/>
        <v>10</v>
      </c>
      <c r="E22">
        <f t="shared" si="2"/>
        <v>11</v>
      </c>
      <c r="F22">
        <f t="shared" si="2"/>
        <v>11</v>
      </c>
      <c r="G22">
        <f t="shared" si="2"/>
        <v>11</v>
      </c>
      <c r="H22">
        <f t="shared" si="2"/>
        <v>9</v>
      </c>
      <c r="I22" s="11">
        <f t="shared" si="2"/>
        <v>11</v>
      </c>
      <c r="J22" s="13">
        <f t="shared" si="2"/>
        <v>3</v>
      </c>
      <c r="K22">
        <f t="shared" si="2"/>
        <v>7</v>
      </c>
      <c r="L22">
        <f t="shared" si="2"/>
        <v>6</v>
      </c>
      <c r="M22">
        <f t="shared" si="2"/>
        <v>7</v>
      </c>
      <c r="N22">
        <f t="shared" si="2"/>
        <v>8</v>
      </c>
      <c r="O22">
        <f t="shared" si="2"/>
        <v>9</v>
      </c>
      <c r="P22">
        <f t="shared" si="2"/>
        <v>7</v>
      </c>
      <c r="Q22" s="11">
        <f t="shared" si="2"/>
        <v>8</v>
      </c>
      <c r="R22" s="13">
        <f t="shared" si="2"/>
        <v>2</v>
      </c>
      <c r="S22">
        <f t="shared" si="2"/>
        <v>9</v>
      </c>
      <c r="T22">
        <f t="shared" si="2"/>
        <v>3</v>
      </c>
      <c r="U22">
        <f t="shared" si="2"/>
        <v>11</v>
      </c>
      <c r="V22">
        <f t="shared" si="2"/>
        <v>3</v>
      </c>
      <c r="W22">
        <f t="shared" si="2"/>
        <v>10</v>
      </c>
      <c r="X22">
        <f t="shared" si="2"/>
        <v>7</v>
      </c>
      <c r="Y22">
        <f t="shared" si="2"/>
        <v>11</v>
      </c>
    </row>
    <row r="23" spans="1:25" x14ac:dyDescent="0.45">
      <c r="A23" s="1" t="str">
        <f t="shared" si="1"/>
        <v>Information Technology</v>
      </c>
      <c r="B23">
        <f t="shared" si="2"/>
        <v>2</v>
      </c>
      <c r="C23">
        <f t="shared" si="2"/>
        <v>5</v>
      </c>
      <c r="D23">
        <f t="shared" si="2"/>
        <v>4</v>
      </c>
      <c r="E23">
        <f t="shared" si="2"/>
        <v>3</v>
      </c>
      <c r="F23">
        <f t="shared" si="2"/>
        <v>6</v>
      </c>
      <c r="G23">
        <f t="shared" si="2"/>
        <v>2</v>
      </c>
      <c r="H23">
        <f t="shared" si="2"/>
        <v>7</v>
      </c>
      <c r="I23" s="11">
        <f t="shared" si="2"/>
        <v>8</v>
      </c>
      <c r="J23" s="13">
        <f t="shared" si="2"/>
        <v>1</v>
      </c>
      <c r="K23">
        <f t="shared" si="2"/>
        <v>2</v>
      </c>
      <c r="L23">
        <f t="shared" si="2"/>
        <v>2</v>
      </c>
      <c r="M23">
        <f t="shared" si="2"/>
        <v>3</v>
      </c>
      <c r="N23">
        <f t="shared" si="2"/>
        <v>3</v>
      </c>
      <c r="O23">
        <f t="shared" si="2"/>
        <v>3</v>
      </c>
      <c r="P23">
        <f t="shared" si="2"/>
        <v>2</v>
      </c>
      <c r="Q23" s="11">
        <f t="shared" si="2"/>
        <v>7</v>
      </c>
      <c r="R23" s="13">
        <f t="shared" si="2"/>
        <v>1</v>
      </c>
      <c r="S23">
        <f t="shared" si="2"/>
        <v>1</v>
      </c>
      <c r="T23">
        <f t="shared" si="2"/>
        <v>2</v>
      </c>
      <c r="U23">
        <f t="shared" si="2"/>
        <v>2</v>
      </c>
      <c r="V23">
        <f t="shared" si="2"/>
        <v>2</v>
      </c>
      <c r="W23">
        <f t="shared" si="2"/>
        <v>5</v>
      </c>
      <c r="X23">
        <f t="shared" si="2"/>
        <v>1</v>
      </c>
      <c r="Y23">
        <f t="shared" si="2"/>
        <v>3</v>
      </c>
    </row>
    <row r="24" spans="1:25" x14ac:dyDescent="0.45">
      <c r="A24" s="1" t="str">
        <f t="shared" si="1"/>
        <v>Financials</v>
      </c>
      <c r="B24">
        <f t="shared" si="2"/>
        <v>7</v>
      </c>
      <c r="C24">
        <f t="shared" si="2"/>
        <v>4</v>
      </c>
      <c r="D24">
        <f t="shared" si="2"/>
        <v>2</v>
      </c>
      <c r="E24">
        <f t="shared" si="2"/>
        <v>4</v>
      </c>
      <c r="F24">
        <f t="shared" si="2"/>
        <v>3</v>
      </c>
      <c r="G24">
        <f t="shared" si="2"/>
        <v>6</v>
      </c>
      <c r="H24">
        <f t="shared" si="2"/>
        <v>4</v>
      </c>
      <c r="I24" s="11">
        <f t="shared" si="2"/>
        <v>10</v>
      </c>
      <c r="J24" s="13">
        <f t="shared" si="2"/>
        <v>7</v>
      </c>
      <c r="K24">
        <f t="shared" si="2"/>
        <v>1</v>
      </c>
      <c r="L24">
        <f t="shared" si="2"/>
        <v>1</v>
      </c>
      <c r="M24">
        <f t="shared" si="2"/>
        <v>1</v>
      </c>
      <c r="N24">
        <f t="shared" si="2"/>
        <v>2</v>
      </c>
      <c r="O24">
        <f t="shared" si="2"/>
        <v>1</v>
      </c>
      <c r="P24">
        <f t="shared" si="2"/>
        <v>1</v>
      </c>
      <c r="Q24" s="11">
        <f t="shared" si="2"/>
        <v>3</v>
      </c>
      <c r="R24" s="13">
        <f t="shared" si="2"/>
        <v>7</v>
      </c>
      <c r="S24">
        <f t="shared" si="2"/>
        <v>7</v>
      </c>
      <c r="T24">
        <f t="shared" si="2"/>
        <v>5</v>
      </c>
      <c r="U24">
        <f t="shared" si="2"/>
        <v>10</v>
      </c>
      <c r="V24">
        <f t="shared" si="2"/>
        <v>5</v>
      </c>
      <c r="W24">
        <f t="shared" si="2"/>
        <v>11</v>
      </c>
      <c r="X24">
        <f t="shared" si="2"/>
        <v>2</v>
      </c>
      <c r="Y24">
        <f t="shared" si="2"/>
        <v>8</v>
      </c>
    </row>
    <row r="25" spans="1:25" x14ac:dyDescent="0.45">
      <c r="A25" s="1" t="str">
        <f t="shared" si="1"/>
        <v>Real Estate</v>
      </c>
      <c r="B25">
        <f t="shared" si="2"/>
        <v>9</v>
      </c>
      <c r="C25">
        <f t="shared" si="2"/>
        <v>3</v>
      </c>
      <c r="D25">
        <f t="shared" si="2"/>
        <v>9</v>
      </c>
      <c r="E25">
        <f t="shared" si="2"/>
        <v>10</v>
      </c>
      <c r="F25">
        <f t="shared" si="2"/>
        <v>10</v>
      </c>
      <c r="G25">
        <f t="shared" si="2"/>
        <v>10</v>
      </c>
      <c r="H25">
        <f t="shared" si="2"/>
        <v>11</v>
      </c>
      <c r="I25" s="11">
        <f t="shared" si="2"/>
        <v>7</v>
      </c>
      <c r="J25" s="13">
        <f t="shared" si="2"/>
        <v>8</v>
      </c>
      <c r="K25">
        <f t="shared" si="2"/>
        <v>3</v>
      </c>
      <c r="L25">
        <f t="shared" si="2"/>
        <v>8</v>
      </c>
      <c r="M25">
        <f t="shared" si="2"/>
        <v>6</v>
      </c>
      <c r="N25">
        <f t="shared" si="2"/>
        <v>7</v>
      </c>
      <c r="O25">
        <f t="shared" si="2"/>
        <v>7</v>
      </c>
      <c r="P25">
        <f t="shared" si="2"/>
        <v>10</v>
      </c>
      <c r="Q25" s="11">
        <f t="shared" si="2"/>
        <v>6</v>
      </c>
      <c r="R25" s="13">
        <f t="shared" si="2"/>
        <v>10</v>
      </c>
      <c r="S25">
        <f t="shared" si="2"/>
        <v>11</v>
      </c>
      <c r="T25">
        <f t="shared" si="2"/>
        <v>10</v>
      </c>
      <c r="U25">
        <f t="shared" si="2"/>
        <v>7</v>
      </c>
      <c r="V25">
        <f t="shared" si="2"/>
        <v>10</v>
      </c>
      <c r="W25">
        <f t="shared" si="2"/>
        <v>8</v>
      </c>
      <c r="X25">
        <f t="shared" si="2"/>
        <v>8</v>
      </c>
      <c r="Y25">
        <f t="shared" si="2"/>
        <v>10</v>
      </c>
    </row>
    <row r="26" spans="1:25" x14ac:dyDescent="0.45">
      <c r="A26" s="1" t="str">
        <f t="shared" si="1"/>
        <v>Consumer Staples</v>
      </c>
      <c r="B26">
        <f t="shared" si="2"/>
        <v>4</v>
      </c>
      <c r="C26">
        <f t="shared" si="2"/>
        <v>7</v>
      </c>
      <c r="D26">
        <f t="shared" si="2"/>
        <v>6</v>
      </c>
      <c r="E26">
        <f t="shared" si="2"/>
        <v>9</v>
      </c>
      <c r="F26">
        <f t="shared" si="2"/>
        <v>8</v>
      </c>
      <c r="G26">
        <f t="shared" si="2"/>
        <v>9</v>
      </c>
      <c r="H26">
        <f t="shared" si="2"/>
        <v>1</v>
      </c>
      <c r="I26" s="11">
        <f t="shared" si="2"/>
        <v>6</v>
      </c>
      <c r="J26" s="13">
        <f t="shared" si="2"/>
        <v>9</v>
      </c>
      <c r="K26">
        <f t="shared" si="2"/>
        <v>9</v>
      </c>
      <c r="L26">
        <f t="shared" si="2"/>
        <v>9</v>
      </c>
      <c r="M26">
        <f t="shared" si="2"/>
        <v>10</v>
      </c>
      <c r="N26">
        <f t="shared" si="2"/>
        <v>10</v>
      </c>
      <c r="O26">
        <f t="shared" si="2"/>
        <v>11</v>
      </c>
      <c r="P26">
        <f t="shared" si="2"/>
        <v>4</v>
      </c>
      <c r="Q26" s="11">
        <f t="shared" si="2"/>
        <v>11</v>
      </c>
      <c r="R26" s="13">
        <f t="shared" si="2"/>
        <v>9</v>
      </c>
      <c r="S26">
        <f t="shared" si="2"/>
        <v>4</v>
      </c>
      <c r="T26">
        <f t="shared" si="2"/>
        <v>9</v>
      </c>
      <c r="U26">
        <f t="shared" si="2"/>
        <v>4</v>
      </c>
      <c r="V26">
        <f t="shared" si="2"/>
        <v>6</v>
      </c>
      <c r="W26">
        <f t="shared" si="2"/>
        <v>6</v>
      </c>
      <c r="X26">
        <f t="shared" si="2"/>
        <v>4</v>
      </c>
      <c r="Y26">
        <f t="shared" si="2"/>
        <v>7</v>
      </c>
    </row>
    <row r="27" spans="1:25" x14ac:dyDescent="0.45">
      <c r="A27" s="1" t="str">
        <f t="shared" si="1"/>
        <v>Health Care</v>
      </c>
      <c r="B27">
        <f t="shared" si="2"/>
        <v>6</v>
      </c>
      <c r="C27">
        <f t="shared" si="2"/>
        <v>8</v>
      </c>
      <c r="D27">
        <f t="shared" si="2"/>
        <v>8</v>
      </c>
      <c r="E27">
        <f t="shared" si="2"/>
        <v>7</v>
      </c>
      <c r="F27">
        <f t="shared" si="2"/>
        <v>9</v>
      </c>
      <c r="G27">
        <f t="shared" si="2"/>
        <v>8</v>
      </c>
      <c r="H27">
        <f t="shared" si="2"/>
        <v>2</v>
      </c>
      <c r="I27" s="11">
        <f t="shared" si="2"/>
        <v>3</v>
      </c>
      <c r="J27" s="13">
        <f t="shared" si="2"/>
        <v>5</v>
      </c>
      <c r="K27">
        <f t="shared" si="2"/>
        <v>6</v>
      </c>
      <c r="L27">
        <f t="shared" si="2"/>
        <v>7</v>
      </c>
      <c r="M27">
        <f t="shared" si="2"/>
        <v>5</v>
      </c>
      <c r="N27">
        <f t="shared" si="2"/>
        <v>9</v>
      </c>
      <c r="O27">
        <f t="shared" si="2"/>
        <v>5</v>
      </c>
      <c r="P27">
        <f t="shared" si="2"/>
        <v>5</v>
      </c>
      <c r="Q27" s="11">
        <f t="shared" si="2"/>
        <v>5</v>
      </c>
      <c r="R27" s="13">
        <f t="shared" si="2"/>
        <v>6</v>
      </c>
      <c r="S27">
        <f t="shared" si="2"/>
        <v>6</v>
      </c>
      <c r="T27">
        <f t="shared" si="2"/>
        <v>8</v>
      </c>
      <c r="U27">
        <f t="shared" si="2"/>
        <v>8</v>
      </c>
      <c r="V27">
        <f t="shared" si="2"/>
        <v>11</v>
      </c>
      <c r="W27">
        <f t="shared" si="2"/>
        <v>7</v>
      </c>
      <c r="X27">
        <f t="shared" si="2"/>
        <v>10</v>
      </c>
      <c r="Y27">
        <f t="shared" si="2"/>
        <v>2</v>
      </c>
    </row>
    <row r="28" spans="1:25" x14ac:dyDescent="0.45">
      <c r="A28" s="1" t="str">
        <f t="shared" si="1"/>
        <v>Utilities</v>
      </c>
      <c r="B28" t="e">
        <f t="shared" si="2"/>
        <v>#N/A</v>
      </c>
      <c r="C28">
        <f t="shared" si="2"/>
        <v>9</v>
      </c>
      <c r="D28" t="e">
        <f t="shared" si="2"/>
        <v>#N/A</v>
      </c>
      <c r="E28">
        <f t="shared" si="2"/>
        <v>8</v>
      </c>
      <c r="F28">
        <f t="shared" si="2"/>
        <v>1</v>
      </c>
      <c r="G28">
        <f t="shared" si="2"/>
        <v>7</v>
      </c>
      <c r="H28">
        <f t="shared" si="2"/>
        <v>10</v>
      </c>
      <c r="I28" s="11">
        <f t="shared" si="2"/>
        <v>9</v>
      </c>
      <c r="J28" s="13" t="e">
        <f t="shared" si="2"/>
        <v>#N/A</v>
      </c>
      <c r="K28">
        <f t="shared" si="2"/>
        <v>10</v>
      </c>
      <c r="L28" t="e">
        <f t="shared" si="2"/>
        <v>#N/A</v>
      </c>
      <c r="M28">
        <f t="shared" si="2"/>
        <v>8</v>
      </c>
      <c r="N28">
        <f t="shared" si="2"/>
        <v>1</v>
      </c>
      <c r="O28">
        <f t="shared" si="2"/>
        <v>6</v>
      </c>
      <c r="P28">
        <f t="shared" si="2"/>
        <v>9</v>
      </c>
      <c r="Q28" s="11">
        <f t="shared" si="2"/>
        <v>9</v>
      </c>
      <c r="R28" s="13" t="e">
        <f t="shared" si="2"/>
        <v>#N/A</v>
      </c>
      <c r="S28">
        <f t="shared" si="2"/>
        <v>10</v>
      </c>
      <c r="T28" t="e">
        <f t="shared" si="2"/>
        <v>#N/A</v>
      </c>
      <c r="U28">
        <f t="shared" si="2"/>
        <v>6</v>
      </c>
      <c r="V28">
        <f t="shared" si="2"/>
        <v>4</v>
      </c>
      <c r="W28">
        <f t="shared" si="2"/>
        <v>4</v>
      </c>
      <c r="X28">
        <f t="shared" si="2"/>
        <v>11</v>
      </c>
      <c r="Y28">
        <f t="shared" si="2"/>
        <v>9</v>
      </c>
    </row>
    <row r="29" spans="1:25" x14ac:dyDescent="0.45">
      <c r="A29" s="5"/>
      <c r="B29" s="6" t="s">
        <v>31</v>
      </c>
      <c r="C29" s="4"/>
      <c r="D29" s="4"/>
      <c r="E29" s="4"/>
      <c r="F29" s="4"/>
      <c r="G29" s="4"/>
      <c r="H29" s="4"/>
      <c r="I29" s="10"/>
      <c r="J29" s="14"/>
      <c r="K29" s="4"/>
      <c r="L29" s="4"/>
      <c r="M29" s="4"/>
      <c r="N29" s="4"/>
      <c r="O29" s="4"/>
      <c r="P29" s="4"/>
      <c r="Q29" s="10"/>
      <c r="R29" s="14"/>
      <c r="S29" s="4"/>
      <c r="T29" s="4"/>
      <c r="U29" s="4"/>
      <c r="V29" s="4"/>
      <c r="W29" s="4"/>
      <c r="X29" s="4"/>
      <c r="Y29" s="4"/>
    </row>
    <row r="30" spans="1:25" x14ac:dyDescent="0.45">
      <c r="A30" t="s">
        <v>26</v>
      </c>
      <c r="B30" s="1" t="s">
        <v>4</v>
      </c>
      <c r="C30" s="1" t="s">
        <v>5</v>
      </c>
      <c r="D30" s="1" t="s">
        <v>6</v>
      </c>
      <c r="E30" s="1" t="s">
        <v>7</v>
      </c>
      <c r="F30" s="1" t="s">
        <v>8</v>
      </c>
      <c r="G30" s="1" t="s">
        <v>9</v>
      </c>
      <c r="H30" s="1" t="s">
        <v>10</v>
      </c>
      <c r="I30" s="9" t="s">
        <v>11</v>
      </c>
      <c r="J30" s="12" t="s">
        <v>37</v>
      </c>
      <c r="K30" s="1" t="s">
        <v>38</v>
      </c>
      <c r="L30" s="1" t="s">
        <v>39</v>
      </c>
      <c r="M30" s="1" t="s">
        <v>40</v>
      </c>
      <c r="N30" s="1" t="s">
        <v>45</v>
      </c>
      <c r="O30" s="1" t="s">
        <v>46</v>
      </c>
      <c r="P30" s="1" t="s">
        <v>47</v>
      </c>
      <c r="Q30" s="9" t="s">
        <v>48</v>
      </c>
      <c r="R30" s="12" t="s">
        <v>33</v>
      </c>
      <c r="S30" s="1" t="s">
        <v>34</v>
      </c>
      <c r="T30" s="1" t="s">
        <v>35</v>
      </c>
      <c r="U30" s="1" t="s">
        <v>36</v>
      </c>
      <c r="V30" s="1" t="s">
        <v>41</v>
      </c>
      <c r="W30" s="1" t="s">
        <v>42</v>
      </c>
      <c r="X30" s="1" t="s">
        <v>43</v>
      </c>
      <c r="Y30" s="1" t="s">
        <v>44</v>
      </c>
    </row>
    <row r="31" spans="1:25" x14ac:dyDescent="0.45">
      <c r="A31" s="1" t="str">
        <f>A4</f>
        <v>Energy</v>
      </c>
      <c r="B31">
        <f>RANK(B4,$B4:$I4, 0)</f>
        <v>8</v>
      </c>
      <c r="C31">
        <f t="shared" ref="C31:I31" si="3">RANK(C4,$B4:$I4, 0)</f>
        <v>7</v>
      </c>
      <c r="D31">
        <f t="shared" si="3"/>
        <v>4</v>
      </c>
      <c r="E31">
        <f t="shared" si="3"/>
        <v>6</v>
      </c>
      <c r="F31">
        <f t="shared" si="3"/>
        <v>1</v>
      </c>
      <c r="G31">
        <f t="shared" si="3"/>
        <v>3</v>
      </c>
      <c r="H31">
        <f t="shared" si="3"/>
        <v>2</v>
      </c>
      <c r="I31" s="11">
        <f t="shared" si="3"/>
        <v>5</v>
      </c>
      <c r="J31" s="13">
        <f>RANK(J4,$J4:$Q4, 0)</f>
        <v>7</v>
      </c>
      <c r="K31">
        <f t="shared" ref="K31:Q31" si="4">RANK(K4,$J4:$Q4, 0)</f>
        <v>1</v>
      </c>
      <c r="L31">
        <f t="shared" si="4"/>
        <v>6</v>
      </c>
      <c r="M31">
        <f t="shared" si="4"/>
        <v>2</v>
      </c>
      <c r="N31">
        <f t="shared" si="4"/>
        <v>5</v>
      </c>
      <c r="O31">
        <f t="shared" si="4"/>
        <v>3</v>
      </c>
      <c r="P31">
        <f t="shared" si="4"/>
        <v>8</v>
      </c>
      <c r="Q31" s="11">
        <f t="shared" si="4"/>
        <v>4</v>
      </c>
      <c r="R31" s="13">
        <f>RANK(R4,$R4:$Y4, 0)</f>
        <v>4</v>
      </c>
      <c r="S31">
        <f t="shared" ref="S31:Y31" si="5">RANK(S4,$R4:$Y4, 0)</f>
        <v>7</v>
      </c>
      <c r="T31">
        <f t="shared" si="5"/>
        <v>1</v>
      </c>
      <c r="U31">
        <f t="shared" si="5"/>
        <v>8</v>
      </c>
      <c r="V31">
        <f t="shared" si="5"/>
        <v>6</v>
      </c>
      <c r="W31">
        <f t="shared" si="5"/>
        <v>5</v>
      </c>
      <c r="X31">
        <f t="shared" si="5"/>
        <v>3</v>
      </c>
      <c r="Y31">
        <f t="shared" si="5"/>
        <v>2</v>
      </c>
    </row>
    <row r="32" spans="1:25" x14ac:dyDescent="0.45">
      <c r="A32" s="1" t="str">
        <f t="shared" ref="A32:A41" si="6">A5</f>
        <v>Materials</v>
      </c>
      <c r="B32">
        <f t="shared" ref="B32:I41" si="7">RANK(B5,$B5:$I5, 0)</f>
        <v>3</v>
      </c>
      <c r="C32">
        <f t="shared" si="7"/>
        <v>8</v>
      </c>
      <c r="D32">
        <f t="shared" si="7"/>
        <v>2</v>
      </c>
      <c r="E32">
        <f t="shared" si="7"/>
        <v>7</v>
      </c>
      <c r="F32">
        <f t="shared" si="7"/>
        <v>1</v>
      </c>
      <c r="G32">
        <f t="shared" si="7"/>
        <v>5</v>
      </c>
      <c r="H32">
        <f t="shared" si="7"/>
        <v>4</v>
      </c>
      <c r="I32" s="11">
        <f t="shared" si="7"/>
        <v>6</v>
      </c>
      <c r="J32" s="13">
        <f t="shared" ref="J32:Q41" si="8">RANK(J5,$J5:$Q5, 0)</f>
        <v>1</v>
      </c>
      <c r="K32">
        <f t="shared" si="8"/>
        <v>8</v>
      </c>
      <c r="L32">
        <f t="shared" si="8"/>
        <v>2</v>
      </c>
      <c r="M32">
        <f t="shared" si="8"/>
        <v>6</v>
      </c>
      <c r="N32">
        <f t="shared" si="8"/>
        <v>3</v>
      </c>
      <c r="O32">
        <f t="shared" si="8"/>
        <v>5</v>
      </c>
      <c r="P32">
        <f t="shared" si="8"/>
        <v>7</v>
      </c>
      <c r="Q32" s="11">
        <f t="shared" si="8"/>
        <v>4</v>
      </c>
      <c r="R32" s="13">
        <f t="shared" ref="R32:Y41" si="9">RANK(R5,$R5:$Y5, 0)</f>
        <v>1</v>
      </c>
      <c r="S32">
        <f t="shared" si="9"/>
        <v>7</v>
      </c>
      <c r="T32">
        <f t="shared" si="9"/>
        <v>2</v>
      </c>
      <c r="U32">
        <f t="shared" si="9"/>
        <v>5</v>
      </c>
      <c r="V32">
        <f t="shared" si="9"/>
        <v>4</v>
      </c>
      <c r="W32">
        <f>RANK(W5,$R5:$Y5, 0)</f>
        <v>8</v>
      </c>
      <c r="X32">
        <f t="shared" si="9"/>
        <v>3</v>
      </c>
      <c r="Y32">
        <f t="shared" si="9"/>
        <v>6</v>
      </c>
    </row>
    <row r="33" spans="1:25" x14ac:dyDescent="0.45">
      <c r="A33" s="1" t="str">
        <f t="shared" si="6"/>
        <v>Industrials</v>
      </c>
      <c r="B33">
        <f t="shared" si="7"/>
        <v>8</v>
      </c>
      <c r="C33">
        <f t="shared" si="7"/>
        <v>7</v>
      </c>
      <c r="D33">
        <f t="shared" si="7"/>
        <v>5</v>
      </c>
      <c r="E33">
        <f t="shared" si="7"/>
        <v>3</v>
      </c>
      <c r="F33">
        <f t="shared" si="7"/>
        <v>1</v>
      </c>
      <c r="G33">
        <f t="shared" si="7"/>
        <v>2</v>
      </c>
      <c r="H33">
        <f t="shared" si="7"/>
        <v>4</v>
      </c>
      <c r="I33" s="11">
        <f t="shared" si="7"/>
        <v>6</v>
      </c>
      <c r="J33" s="13">
        <f t="shared" si="8"/>
        <v>1</v>
      </c>
      <c r="K33">
        <f t="shared" si="8"/>
        <v>5</v>
      </c>
      <c r="L33">
        <f t="shared" si="8"/>
        <v>4</v>
      </c>
      <c r="M33">
        <f t="shared" si="8"/>
        <v>3</v>
      </c>
      <c r="N33">
        <f t="shared" si="8"/>
        <v>2</v>
      </c>
      <c r="O33">
        <f t="shared" si="8"/>
        <v>7</v>
      </c>
      <c r="P33">
        <f t="shared" si="8"/>
        <v>8</v>
      </c>
      <c r="Q33" s="11">
        <f t="shared" si="8"/>
        <v>6</v>
      </c>
      <c r="R33" s="13">
        <f t="shared" si="9"/>
        <v>3</v>
      </c>
      <c r="S33">
        <f t="shared" si="9"/>
        <v>8</v>
      </c>
      <c r="T33">
        <f t="shared" si="9"/>
        <v>1</v>
      </c>
      <c r="U33">
        <f t="shared" si="9"/>
        <v>6</v>
      </c>
      <c r="V33">
        <f t="shared" si="9"/>
        <v>2</v>
      </c>
      <c r="W33">
        <f t="shared" si="9"/>
        <v>5</v>
      </c>
      <c r="X33">
        <f t="shared" si="9"/>
        <v>4</v>
      </c>
      <c r="Y33">
        <f t="shared" si="9"/>
        <v>7</v>
      </c>
    </row>
    <row r="34" spans="1:25" x14ac:dyDescent="0.45">
      <c r="A34" s="1" t="str">
        <f t="shared" si="6"/>
        <v>Consumer Discretionary</v>
      </c>
      <c r="B34">
        <f t="shared" si="7"/>
        <v>4</v>
      </c>
      <c r="C34">
        <f t="shared" si="7"/>
        <v>2</v>
      </c>
      <c r="D34">
        <f t="shared" si="7"/>
        <v>6</v>
      </c>
      <c r="E34">
        <f t="shared" si="7"/>
        <v>7</v>
      </c>
      <c r="F34">
        <f t="shared" si="7"/>
        <v>5</v>
      </c>
      <c r="G34">
        <f t="shared" si="7"/>
        <v>8</v>
      </c>
      <c r="H34">
        <f t="shared" si="7"/>
        <v>1</v>
      </c>
      <c r="I34" s="11">
        <f t="shared" si="7"/>
        <v>3</v>
      </c>
      <c r="J34" s="13">
        <f t="shared" si="8"/>
        <v>1</v>
      </c>
      <c r="K34">
        <f t="shared" si="8"/>
        <v>5</v>
      </c>
      <c r="L34">
        <f t="shared" si="8"/>
        <v>4</v>
      </c>
      <c r="M34">
        <f t="shared" si="8"/>
        <v>7</v>
      </c>
      <c r="N34">
        <f t="shared" si="8"/>
        <v>3</v>
      </c>
      <c r="O34">
        <f t="shared" si="8"/>
        <v>8</v>
      </c>
      <c r="P34">
        <f t="shared" si="8"/>
        <v>6</v>
      </c>
      <c r="Q34" s="11">
        <f t="shared" si="8"/>
        <v>2</v>
      </c>
      <c r="R34" s="13">
        <f t="shared" si="9"/>
        <v>3</v>
      </c>
      <c r="S34">
        <f t="shared" si="9"/>
        <v>7</v>
      </c>
      <c r="T34">
        <f t="shared" si="9"/>
        <v>4</v>
      </c>
      <c r="U34">
        <f t="shared" si="9"/>
        <v>2</v>
      </c>
      <c r="V34">
        <f t="shared" si="9"/>
        <v>6</v>
      </c>
      <c r="W34">
        <f t="shared" si="9"/>
        <v>1</v>
      </c>
      <c r="X34">
        <f t="shared" si="9"/>
        <v>5</v>
      </c>
      <c r="Y34">
        <f t="shared" si="9"/>
        <v>8</v>
      </c>
    </row>
    <row r="35" spans="1:25" x14ac:dyDescent="0.45">
      <c r="A35" s="1" t="str">
        <f t="shared" si="6"/>
        <v>Communication Services</v>
      </c>
      <c r="B35">
        <f t="shared" si="7"/>
        <v>1</v>
      </c>
      <c r="C35">
        <f t="shared" si="7"/>
        <v>7</v>
      </c>
      <c r="D35">
        <f t="shared" si="7"/>
        <v>4</v>
      </c>
      <c r="E35">
        <f t="shared" si="7"/>
        <v>5</v>
      </c>
      <c r="F35">
        <f t="shared" si="7"/>
        <v>8</v>
      </c>
      <c r="G35">
        <f t="shared" si="7"/>
        <v>6</v>
      </c>
      <c r="H35">
        <f t="shared" si="7"/>
        <v>2</v>
      </c>
      <c r="I35" s="11">
        <f t="shared" si="7"/>
        <v>3</v>
      </c>
      <c r="J35" s="13">
        <f t="shared" si="8"/>
        <v>1</v>
      </c>
      <c r="K35">
        <f t="shared" si="8"/>
        <v>6</v>
      </c>
      <c r="L35">
        <f t="shared" si="8"/>
        <v>2</v>
      </c>
      <c r="M35">
        <f t="shared" si="8"/>
        <v>3</v>
      </c>
      <c r="N35">
        <f t="shared" si="8"/>
        <v>7</v>
      </c>
      <c r="O35">
        <f t="shared" si="8"/>
        <v>4</v>
      </c>
      <c r="P35">
        <f t="shared" si="8"/>
        <v>5</v>
      </c>
      <c r="Q35" s="11">
        <f t="shared" si="8"/>
        <v>8</v>
      </c>
      <c r="R35" s="13">
        <f t="shared" si="9"/>
        <v>1</v>
      </c>
      <c r="S35">
        <f t="shared" si="9"/>
        <v>5</v>
      </c>
      <c r="T35">
        <f t="shared" si="9"/>
        <v>2</v>
      </c>
      <c r="U35">
        <f t="shared" si="9"/>
        <v>7</v>
      </c>
      <c r="V35">
        <f t="shared" si="9"/>
        <v>3</v>
      </c>
      <c r="W35">
        <f t="shared" si="9"/>
        <v>6</v>
      </c>
      <c r="X35">
        <f t="shared" si="9"/>
        <v>4</v>
      </c>
      <c r="Y35">
        <f t="shared" si="9"/>
        <v>8</v>
      </c>
    </row>
    <row r="36" spans="1:25" x14ac:dyDescent="0.45">
      <c r="A36" s="1" t="str">
        <f t="shared" si="6"/>
        <v>Information Technology</v>
      </c>
      <c r="B36">
        <f t="shared" si="7"/>
        <v>1</v>
      </c>
      <c r="C36">
        <f t="shared" si="7"/>
        <v>7</v>
      </c>
      <c r="D36">
        <f t="shared" si="7"/>
        <v>2</v>
      </c>
      <c r="E36">
        <f t="shared" si="7"/>
        <v>6</v>
      </c>
      <c r="F36">
        <f t="shared" si="7"/>
        <v>3</v>
      </c>
      <c r="G36">
        <f t="shared" si="7"/>
        <v>4</v>
      </c>
      <c r="H36">
        <f t="shared" si="7"/>
        <v>5</v>
      </c>
      <c r="I36" s="11">
        <f t="shared" si="7"/>
        <v>8</v>
      </c>
      <c r="J36" s="13">
        <f t="shared" si="8"/>
        <v>1</v>
      </c>
      <c r="K36">
        <f t="shared" si="8"/>
        <v>3</v>
      </c>
      <c r="L36">
        <f t="shared" si="8"/>
        <v>2</v>
      </c>
      <c r="M36">
        <f t="shared" si="8"/>
        <v>5</v>
      </c>
      <c r="N36">
        <f t="shared" si="8"/>
        <v>4</v>
      </c>
      <c r="O36">
        <f t="shared" si="8"/>
        <v>6</v>
      </c>
      <c r="P36">
        <f t="shared" si="8"/>
        <v>7</v>
      </c>
      <c r="Q36" s="11">
        <f t="shared" si="8"/>
        <v>8</v>
      </c>
      <c r="R36" s="13">
        <f t="shared" si="9"/>
        <v>1</v>
      </c>
      <c r="S36">
        <f t="shared" si="9"/>
        <v>5</v>
      </c>
      <c r="T36">
        <f t="shared" si="9"/>
        <v>2</v>
      </c>
      <c r="U36">
        <f t="shared" si="9"/>
        <v>6</v>
      </c>
      <c r="V36">
        <f t="shared" si="9"/>
        <v>4</v>
      </c>
      <c r="W36">
        <f t="shared" si="9"/>
        <v>8</v>
      </c>
      <c r="X36">
        <f t="shared" si="9"/>
        <v>3</v>
      </c>
      <c r="Y36">
        <f t="shared" si="9"/>
        <v>7</v>
      </c>
    </row>
    <row r="37" spans="1:25" x14ac:dyDescent="0.45">
      <c r="A37" s="1" t="str">
        <f t="shared" si="6"/>
        <v>Financials</v>
      </c>
      <c r="B37">
        <f t="shared" si="7"/>
        <v>4</v>
      </c>
      <c r="C37">
        <f t="shared" si="7"/>
        <v>5</v>
      </c>
      <c r="D37">
        <f t="shared" si="7"/>
        <v>2</v>
      </c>
      <c r="E37">
        <f t="shared" si="7"/>
        <v>6</v>
      </c>
      <c r="F37">
        <f t="shared" si="7"/>
        <v>1</v>
      </c>
      <c r="G37">
        <f t="shared" si="7"/>
        <v>7</v>
      </c>
      <c r="H37">
        <f t="shared" si="7"/>
        <v>3</v>
      </c>
      <c r="I37" s="11">
        <f t="shared" si="7"/>
        <v>8</v>
      </c>
      <c r="J37" s="13">
        <f t="shared" si="8"/>
        <v>7</v>
      </c>
      <c r="K37">
        <f t="shared" si="8"/>
        <v>3</v>
      </c>
      <c r="L37">
        <f t="shared" si="8"/>
        <v>2</v>
      </c>
      <c r="M37">
        <f t="shared" si="8"/>
        <v>4</v>
      </c>
      <c r="N37">
        <f t="shared" si="8"/>
        <v>1</v>
      </c>
      <c r="O37">
        <f t="shared" si="8"/>
        <v>6</v>
      </c>
      <c r="P37">
        <f t="shared" si="8"/>
        <v>5</v>
      </c>
      <c r="Q37" s="11">
        <f t="shared" si="8"/>
        <v>8</v>
      </c>
      <c r="R37" s="13">
        <f t="shared" si="9"/>
        <v>4</v>
      </c>
      <c r="S37">
        <f t="shared" si="9"/>
        <v>5</v>
      </c>
      <c r="T37">
        <f t="shared" si="9"/>
        <v>3</v>
      </c>
      <c r="U37">
        <f t="shared" si="9"/>
        <v>6</v>
      </c>
      <c r="V37">
        <f t="shared" si="9"/>
        <v>2</v>
      </c>
      <c r="W37">
        <f t="shared" si="9"/>
        <v>8</v>
      </c>
      <c r="X37">
        <f t="shared" si="9"/>
        <v>1</v>
      </c>
      <c r="Y37">
        <f t="shared" si="9"/>
        <v>7</v>
      </c>
    </row>
    <row r="38" spans="1:25" x14ac:dyDescent="0.45">
      <c r="A38" s="1" t="str">
        <f t="shared" si="6"/>
        <v>Real Estate</v>
      </c>
      <c r="B38">
        <f t="shared" si="7"/>
        <v>2</v>
      </c>
      <c r="C38">
        <f t="shared" si="7"/>
        <v>1</v>
      </c>
      <c r="D38">
        <f t="shared" si="7"/>
        <v>3</v>
      </c>
      <c r="E38">
        <f t="shared" si="7"/>
        <v>5</v>
      </c>
      <c r="F38">
        <f t="shared" si="7"/>
        <v>6</v>
      </c>
      <c r="G38">
        <f t="shared" si="7"/>
        <v>4</v>
      </c>
      <c r="H38">
        <f t="shared" si="7"/>
        <v>8</v>
      </c>
      <c r="I38" s="11">
        <f t="shared" si="7"/>
        <v>7</v>
      </c>
      <c r="J38" s="13">
        <f t="shared" si="8"/>
        <v>2</v>
      </c>
      <c r="K38">
        <f t="shared" si="8"/>
        <v>1</v>
      </c>
      <c r="L38">
        <f t="shared" si="8"/>
        <v>3</v>
      </c>
      <c r="M38">
        <f t="shared" si="8"/>
        <v>4</v>
      </c>
      <c r="N38">
        <f t="shared" si="8"/>
        <v>6</v>
      </c>
      <c r="O38">
        <f t="shared" si="8"/>
        <v>7</v>
      </c>
      <c r="P38">
        <f t="shared" si="8"/>
        <v>8</v>
      </c>
      <c r="Q38" s="11">
        <f t="shared" si="8"/>
        <v>5</v>
      </c>
      <c r="R38" s="13">
        <f t="shared" si="9"/>
        <v>6</v>
      </c>
      <c r="S38">
        <f t="shared" si="9"/>
        <v>8</v>
      </c>
      <c r="T38">
        <f t="shared" si="9"/>
        <v>3</v>
      </c>
      <c r="U38">
        <f t="shared" si="9"/>
        <v>4</v>
      </c>
      <c r="V38">
        <f t="shared" si="9"/>
        <v>2</v>
      </c>
      <c r="W38">
        <f t="shared" si="9"/>
        <v>5</v>
      </c>
      <c r="X38">
        <f t="shared" si="9"/>
        <v>1</v>
      </c>
      <c r="Y38">
        <f t="shared" si="9"/>
        <v>7</v>
      </c>
    </row>
    <row r="39" spans="1:25" x14ac:dyDescent="0.45">
      <c r="A39" s="1" t="str">
        <f t="shared" si="6"/>
        <v>Consumer Staples</v>
      </c>
      <c r="B39">
        <f t="shared" si="7"/>
        <v>2</v>
      </c>
      <c r="C39">
        <f t="shared" si="7"/>
        <v>8</v>
      </c>
      <c r="D39">
        <f t="shared" si="7"/>
        <v>3</v>
      </c>
      <c r="E39">
        <f t="shared" si="7"/>
        <v>7</v>
      </c>
      <c r="F39">
        <f t="shared" si="7"/>
        <v>4</v>
      </c>
      <c r="G39">
        <f t="shared" si="7"/>
        <v>6</v>
      </c>
      <c r="H39">
        <f t="shared" si="7"/>
        <v>1</v>
      </c>
      <c r="I39" s="11">
        <f t="shared" si="7"/>
        <v>5</v>
      </c>
      <c r="J39" s="13">
        <f t="shared" si="8"/>
        <v>2</v>
      </c>
      <c r="K39">
        <f t="shared" si="8"/>
        <v>4</v>
      </c>
      <c r="L39">
        <f t="shared" si="8"/>
        <v>3</v>
      </c>
      <c r="M39">
        <f t="shared" si="8"/>
        <v>5</v>
      </c>
      <c r="N39">
        <f t="shared" si="8"/>
        <v>8</v>
      </c>
      <c r="O39">
        <f t="shared" si="8"/>
        <v>7</v>
      </c>
      <c r="P39">
        <f t="shared" si="8"/>
        <v>1</v>
      </c>
      <c r="Q39" s="11">
        <f t="shared" si="8"/>
        <v>6</v>
      </c>
      <c r="R39" s="13">
        <f t="shared" si="9"/>
        <v>7</v>
      </c>
      <c r="S39">
        <f t="shared" si="9"/>
        <v>5</v>
      </c>
      <c r="T39">
        <f t="shared" si="9"/>
        <v>3</v>
      </c>
      <c r="U39">
        <f t="shared" si="9"/>
        <v>4</v>
      </c>
      <c r="V39">
        <f t="shared" si="9"/>
        <v>1</v>
      </c>
      <c r="W39">
        <f t="shared" si="9"/>
        <v>6</v>
      </c>
      <c r="X39">
        <f t="shared" si="9"/>
        <v>2</v>
      </c>
      <c r="Y39">
        <f t="shared" si="9"/>
        <v>8</v>
      </c>
    </row>
    <row r="40" spans="1:25" x14ac:dyDescent="0.45">
      <c r="A40" s="1" t="str">
        <f t="shared" si="6"/>
        <v>Health Care</v>
      </c>
      <c r="B40">
        <f t="shared" si="7"/>
        <v>2</v>
      </c>
      <c r="C40">
        <f t="shared" si="7"/>
        <v>8</v>
      </c>
      <c r="D40">
        <f t="shared" si="7"/>
        <v>4</v>
      </c>
      <c r="E40">
        <f t="shared" si="7"/>
        <v>6</v>
      </c>
      <c r="F40">
        <f t="shared" si="7"/>
        <v>7</v>
      </c>
      <c r="G40">
        <f t="shared" si="7"/>
        <v>5</v>
      </c>
      <c r="H40">
        <f t="shared" si="7"/>
        <v>1</v>
      </c>
      <c r="I40" s="11">
        <f t="shared" si="7"/>
        <v>3</v>
      </c>
      <c r="J40" s="13">
        <f t="shared" si="8"/>
        <v>1</v>
      </c>
      <c r="K40">
        <f t="shared" si="8"/>
        <v>5</v>
      </c>
      <c r="L40">
        <f t="shared" si="8"/>
        <v>6</v>
      </c>
      <c r="M40">
        <f t="shared" si="8"/>
        <v>3</v>
      </c>
      <c r="N40">
        <f t="shared" si="8"/>
        <v>8</v>
      </c>
      <c r="O40">
        <f t="shared" si="8"/>
        <v>2</v>
      </c>
      <c r="P40">
        <f t="shared" si="8"/>
        <v>4</v>
      </c>
      <c r="Q40" s="11">
        <f t="shared" si="8"/>
        <v>7</v>
      </c>
      <c r="R40" s="13">
        <f t="shared" si="9"/>
        <v>1</v>
      </c>
      <c r="S40">
        <f t="shared" si="9"/>
        <v>6</v>
      </c>
      <c r="T40">
        <f t="shared" si="9"/>
        <v>3</v>
      </c>
      <c r="U40">
        <f t="shared" si="9"/>
        <v>8</v>
      </c>
      <c r="V40">
        <f t="shared" si="9"/>
        <v>5</v>
      </c>
      <c r="W40">
        <f t="shared" si="9"/>
        <v>7</v>
      </c>
      <c r="X40">
        <f t="shared" si="9"/>
        <v>4</v>
      </c>
      <c r="Y40">
        <f t="shared" si="9"/>
        <v>2</v>
      </c>
    </row>
    <row r="41" spans="1:25" x14ac:dyDescent="0.45">
      <c r="A41" s="1" t="str">
        <f t="shared" si="6"/>
        <v>Utilities</v>
      </c>
      <c r="B41" t="e">
        <f t="shared" si="7"/>
        <v>#N/A</v>
      </c>
      <c r="C41">
        <f t="shared" si="7"/>
        <v>5</v>
      </c>
      <c r="D41" t="e">
        <f t="shared" si="7"/>
        <v>#N/A</v>
      </c>
      <c r="E41">
        <f t="shared" si="7"/>
        <v>3</v>
      </c>
      <c r="F41">
        <f t="shared" si="7"/>
        <v>1</v>
      </c>
      <c r="G41">
        <f t="shared" si="7"/>
        <v>2</v>
      </c>
      <c r="H41">
        <f t="shared" si="7"/>
        <v>4</v>
      </c>
      <c r="I41" s="11">
        <f t="shared" si="7"/>
        <v>6</v>
      </c>
      <c r="J41" s="13" t="e">
        <f t="shared" si="8"/>
        <v>#N/A</v>
      </c>
      <c r="K41">
        <f t="shared" si="8"/>
        <v>5</v>
      </c>
      <c r="L41" t="e">
        <f t="shared" si="8"/>
        <v>#N/A</v>
      </c>
      <c r="M41">
        <f t="shared" si="8"/>
        <v>3</v>
      </c>
      <c r="N41">
        <f t="shared" si="8"/>
        <v>1</v>
      </c>
      <c r="O41">
        <f t="shared" si="8"/>
        <v>2</v>
      </c>
      <c r="P41">
        <f t="shared" si="8"/>
        <v>4</v>
      </c>
      <c r="Q41" s="11">
        <f t="shared" si="8"/>
        <v>6</v>
      </c>
      <c r="R41" s="13" t="e">
        <f t="shared" si="9"/>
        <v>#N/A</v>
      </c>
      <c r="S41">
        <f t="shared" si="9"/>
        <v>6</v>
      </c>
      <c r="T41" t="e">
        <f t="shared" si="9"/>
        <v>#N/A</v>
      </c>
      <c r="U41">
        <f t="shared" si="9"/>
        <v>3</v>
      </c>
      <c r="V41">
        <f t="shared" si="9"/>
        <v>1</v>
      </c>
      <c r="W41">
        <f t="shared" si="9"/>
        <v>2</v>
      </c>
      <c r="X41">
        <f t="shared" si="9"/>
        <v>4</v>
      </c>
      <c r="Y41">
        <f t="shared" si="9"/>
        <v>5</v>
      </c>
    </row>
    <row r="42" spans="1:25" x14ac:dyDescent="0.45">
      <c r="A42" s="5"/>
      <c r="B42" s="6" t="s">
        <v>32</v>
      </c>
      <c r="C42" s="4"/>
      <c r="D42" s="4"/>
      <c r="E42" s="4"/>
      <c r="F42" s="4"/>
      <c r="G42" s="4"/>
      <c r="H42" s="4"/>
      <c r="I42" s="10"/>
      <c r="J42" s="14"/>
      <c r="K42" s="4"/>
      <c r="L42" s="4"/>
      <c r="M42" s="4"/>
      <c r="N42" s="4"/>
      <c r="O42" s="4"/>
      <c r="P42" s="4"/>
      <c r="Q42" s="10"/>
      <c r="R42" s="14"/>
      <c r="S42" s="4"/>
      <c r="T42" s="4"/>
      <c r="U42" s="4"/>
      <c r="V42" s="4"/>
      <c r="W42" s="4"/>
      <c r="X42" s="4"/>
      <c r="Y42" s="4"/>
    </row>
    <row r="43" spans="1:25" x14ac:dyDescent="0.45">
      <c r="A43" t="s">
        <v>26</v>
      </c>
      <c r="B43" s="1" t="s">
        <v>4</v>
      </c>
      <c r="C43" s="1" t="s">
        <v>5</v>
      </c>
      <c r="D43" s="1" t="s">
        <v>6</v>
      </c>
      <c r="E43" s="1" t="s">
        <v>7</v>
      </c>
      <c r="F43" s="1" t="s">
        <v>8</v>
      </c>
      <c r="G43" s="1" t="s">
        <v>9</v>
      </c>
      <c r="H43" s="1" t="s">
        <v>10</v>
      </c>
      <c r="I43" s="9" t="s">
        <v>11</v>
      </c>
      <c r="J43" s="12" t="s">
        <v>33</v>
      </c>
      <c r="K43" s="1" t="s">
        <v>34</v>
      </c>
      <c r="L43" s="1" t="s">
        <v>35</v>
      </c>
      <c r="M43" s="1" t="s">
        <v>36</v>
      </c>
      <c r="N43" s="1" t="s">
        <v>27</v>
      </c>
      <c r="O43" s="1" t="s">
        <v>28</v>
      </c>
      <c r="P43" s="1" t="s">
        <v>29</v>
      </c>
      <c r="Q43" s="9" t="s">
        <v>30</v>
      </c>
      <c r="R43" s="12" t="s">
        <v>37</v>
      </c>
      <c r="S43" s="1" t="s">
        <v>38</v>
      </c>
      <c r="T43" s="1" t="s">
        <v>39</v>
      </c>
      <c r="U43" s="1" t="s">
        <v>40</v>
      </c>
      <c r="V43" s="1" t="s">
        <v>41</v>
      </c>
      <c r="W43" s="1" t="s">
        <v>42</v>
      </c>
      <c r="X43" s="1" t="s">
        <v>43</v>
      </c>
      <c r="Y43" s="1" t="s">
        <v>44</v>
      </c>
    </row>
    <row r="44" spans="1:25" x14ac:dyDescent="0.45">
      <c r="A44" s="1" t="str">
        <f>A4</f>
        <v>Energy</v>
      </c>
      <c r="B44">
        <f>B18+B31</f>
        <v>18</v>
      </c>
      <c r="C44">
        <f t="shared" ref="C44:I44" si="10">C18+C31</f>
        <v>13</v>
      </c>
      <c r="D44">
        <f t="shared" si="10"/>
        <v>11</v>
      </c>
      <c r="E44">
        <f t="shared" si="10"/>
        <v>12</v>
      </c>
      <c r="F44">
        <f t="shared" si="10"/>
        <v>8</v>
      </c>
      <c r="G44">
        <f t="shared" si="10"/>
        <v>6</v>
      </c>
      <c r="H44">
        <f t="shared" si="10"/>
        <v>10</v>
      </c>
      <c r="I44">
        <f t="shared" si="10"/>
        <v>9</v>
      </c>
      <c r="J44" s="13">
        <f>J18+J31</f>
        <v>17</v>
      </c>
      <c r="K44">
        <f t="shared" ref="K44:Q44" si="11">K18+K31</f>
        <v>9</v>
      </c>
      <c r="L44">
        <f t="shared" si="11"/>
        <v>16</v>
      </c>
      <c r="M44">
        <f t="shared" si="11"/>
        <v>13</v>
      </c>
      <c r="N44">
        <f t="shared" si="11"/>
        <v>16</v>
      </c>
      <c r="O44">
        <f t="shared" si="11"/>
        <v>13</v>
      </c>
      <c r="P44">
        <f t="shared" si="11"/>
        <v>19</v>
      </c>
      <c r="Q44">
        <f t="shared" si="11"/>
        <v>14</v>
      </c>
      <c r="R44" s="13">
        <f>R18+R31</f>
        <v>12</v>
      </c>
      <c r="S44">
        <f t="shared" ref="S44:Y44" si="12">S18+S31</f>
        <v>12</v>
      </c>
      <c r="T44">
        <f t="shared" si="12"/>
        <v>8</v>
      </c>
      <c r="U44">
        <f t="shared" si="12"/>
        <v>13</v>
      </c>
      <c r="V44">
        <f t="shared" si="12"/>
        <v>15</v>
      </c>
      <c r="W44">
        <f t="shared" si="12"/>
        <v>8</v>
      </c>
      <c r="X44">
        <f t="shared" si="12"/>
        <v>12</v>
      </c>
      <c r="Y44">
        <f t="shared" si="12"/>
        <v>6</v>
      </c>
    </row>
    <row r="45" spans="1:25" x14ac:dyDescent="0.45">
      <c r="A45" s="1" t="str">
        <f t="shared" ref="A45:A54" si="13">A5</f>
        <v>Materials</v>
      </c>
      <c r="B45">
        <f t="shared" ref="B45:Y54" si="14">B19+B32</f>
        <v>4</v>
      </c>
      <c r="C45">
        <f t="shared" si="14"/>
        <v>18</v>
      </c>
      <c r="D45">
        <f t="shared" si="14"/>
        <v>3</v>
      </c>
      <c r="E45">
        <f t="shared" si="14"/>
        <v>12</v>
      </c>
      <c r="F45">
        <f t="shared" si="14"/>
        <v>3</v>
      </c>
      <c r="G45">
        <f t="shared" si="14"/>
        <v>10</v>
      </c>
      <c r="H45">
        <f t="shared" si="14"/>
        <v>9</v>
      </c>
      <c r="I45">
        <f t="shared" si="14"/>
        <v>11</v>
      </c>
      <c r="J45" s="13">
        <f t="shared" si="14"/>
        <v>3</v>
      </c>
      <c r="K45">
        <f t="shared" si="14"/>
        <v>19</v>
      </c>
      <c r="L45">
        <f t="shared" si="14"/>
        <v>5</v>
      </c>
      <c r="M45">
        <f t="shared" si="14"/>
        <v>15</v>
      </c>
      <c r="N45">
        <f t="shared" si="14"/>
        <v>9</v>
      </c>
      <c r="O45">
        <f t="shared" si="14"/>
        <v>13</v>
      </c>
      <c r="P45">
        <f t="shared" si="14"/>
        <v>13</v>
      </c>
      <c r="Q45">
        <f t="shared" si="14"/>
        <v>8</v>
      </c>
      <c r="R45" s="13">
        <f t="shared" si="14"/>
        <v>5</v>
      </c>
      <c r="S45">
        <f t="shared" si="14"/>
        <v>15</v>
      </c>
      <c r="T45">
        <f t="shared" si="14"/>
        <v>6</v>
      </c>
      <c r="U45">
        <f t="shared" si="14"/>
        <v>14</v>
      </c>
      <c r="V45">
        <f t="shared" si="14"/>
        <v>11</v>
      </c>
      <c r="W45">
        <f t="shared" si="14"/>
        <v>17</v>
      </c>
      <c r="X45">
        <f t="shared" si="14"/>
        <v>9</v>
      </c>
      <c r="Y45">
        <f t="shared" si="14"/>
        <v>12</v>
      </c>
    </row>
    <row r="46" spans="1:25" x14ac:dyDescent="0.45">
      <c r="A46" s="1" t="str">
        <f t="shared" si="13"/>
        <v>Industrials</v>
      </c>
      <c r="B46">
        <f t="shared" si="14"/>
        <v>13</v>
      </c>
      <c r="C46">
        <f t="shared" si="14"/>
        <v>9</v>
      </c>
      <c r="D46">
        <f t="shared" si="14"/>
        <v>8</v>
      </c>
      <c r="E46">
        <f t="shared" si="14"/>
        <v>4</v>
      </c>
      <c r="F46">
        <f t="shared" si="14"/>
        <v>5</v>
      </c>
      <c r="G46">
        <f t="shared" si="14"/>
        <v>3</v>
      </c>
      <c r="H46">
        <f t="shared" si="14"/>
        <v>10</v>
      </c>
      <c r="I46">
        <f t="shared" si="14"/>
        <v>8</v>
      </c>
      <c r="J46" s="13">
        <f t="shared" si="14"/>
        <v>5</v>
      </c>
      <c r="K46">
        <f t="shared" si="14"/>
        <v>9</v>
      </c>
      <c r="L46">
        <f t="shared" si="14"/>
        <v>8</v>
      </c>
      <c r="M46">
        <f t="shared" si="14"/>
        <v>5</v>
      </c>
      <c r="N46">
        <f t="shared" si="14"/>
        <v>6</v>
      </c>
      <c r="O46">
        <f t="shared" si="14"/>
        <v>9</v>
      </c>
      <c r="P46">
        <f t="shared" si="14"/>
        <v>16</v>
      </c>
      <c r="Q46">
        <f t="shared" si="14"/>
        <v>8</v>
      </c>
      <c r="R46" s="13">
        <f t="shared" si="14"/>
        <v>6</v>
      </c>
      <c r="S46">
        <f t="shared" si="14"/>
        <v>10</v>
      </c>
      <c r="T46">
        <f t="shared" si="14"/>
        <v>2</v>
      </c>
      <c r="U46">
        <f t="shared" si="14"/>
        <v>9</v>
      </c>
      <c r="V46">
        <f t="shared" si="14"/>
        <v>3</v>
      </c>
      <c r="W46">
        <f t="shared" si="14"/>
        <v>7</v>
      </c>
      <c r="X46">
        <f t="shared" si="14"/>
        <v>7</v>
      </c>
      <c r="Y46">
        <f t="shared" si="14"/>
        <v>8</v>
      </c>
    </row>
    <row r="47" spans="1:25" x14ac:dyDescent="0.45">
      <c r="A47" s="1" t="str">
        <f t="shared" si="13"/>
        <v>Consumer Discretionary</v>
      </c>
      <c r="B47">
        <f t="shared" si="14"/>
        <v>7</v>
      </c>
      <c r="C47">
        <f t="shared" si="14"/>
        <v>3</v>
      </c>
      <c r="D47">
        <f t="shared" si="14"/>
        <v>11</v>
      </c>
      <c r="E47">
        <f t="shared" si="14"/>
        <v>9</v>
      </c>
      <c r="F47">
        <f t="shared" si="14"/>
        <v>10</v>
      </c>
      <c r="G47">
        <f t="shared" si="14"/>
        <v>12</v>
      </c>
      <c r="H47">
        <f t="shared" si="14"/>
        <v>4</v>
      </c>
      <c r="I47">
        <f t="shared" si="14"/>
        <v>4</v>
      </c>
      <c r="J47" s="13">
        <f t="shared" si="14"/>
        <v>7</v>
      </c>
      <c r="K47">
        <f t="shared" si="14"/>
        <v>10</v>
      </c>
      <c r="L47">
        <f t="shared" si="14"/>
        <v>9</v>
      </c>
      <c r="M47">
        <f t="shared" si="14"/>
        <v>11</v>
      </c>
      <c r="N47">
        <f t="shared" si="14"/>
        <v>8</v>
      </c>
      <c r="O47">
        <f t="shared" si="14"/>
        <v>12</v>
      </c>
      <c r="P47">
        <f t="shared" si="14"/>
        <v>9</v>
      </c>
      <c r="Q47">
        <f t="shared" si="14"/>
        <v>3</v>
      </c>
      <c r="R47" s="13">
        <f t="shared" si="14"/>
        <v>8</v>
      </c>
      <c r="S47">
        <f t="shared" si="14"/>
        <v>10</v>
      </c>
      <c r="T47">
        <f t="shared" si="14"/>
        <v>10</v>
      </c>
      <c r="U47">
        <f t="shared" si="14"/>
        <v>3</v>
      </c>
      <c r="V47">
        <f t="shared" si="14"/>
        <v>14</v>
      </c>
      <c r="W47">
        <f t="shared" si="14"/>
        <v>2</v>
      </c>
      <c r="X47">
        <f t="shared" si="14"/>
        <v>10</v>
      </c>
      <c r="Y47">
        <f t="shared" si="14"/>
        <v>13</v>
      </c>
    </row>
    <row r="48" spans="1:25" x14ac:dyDescent="0.45">
      <c r="A48" s="1" t="str">
        <f t="shared" si="13"/>
        <v>Communication Services</v>
      </c>
      <c r="B48">
        <f t="shared" si="14"/>
        <v>9</v>
      </c>
      <c r="C48">
        <f t="shared" si="14"/>
        <v>18</v>
      </c>
      <c r="D48">
        <f t="shared" si="14"/>
        <v>14</v>
      </c>
      <c r="E48">
        <f t="shared" si="14"/>
        <v>16</v>
      </c>
      <c r="F48">
        <f t="shared" si="14"/>
        <v>19</v>
      </c>
      <c r="G48">
        <f t="shared" si="14"/>
        <v>17</v>
      </c>
      <c r="H48">
        <f t="shared" si="14"/>
        <v>11</v>
      </c>
      <c r="I48">
        <f t="shared" si="14"/>
        <v>14</v>
      </c>
      <c r="J48" s="13">
        <f t="shared" si="14"/>
        <v>4</v>
      </c>
      <c r="K48">
        <f t="shared" si="14"/>
        <v>13</v>
      </c>
      <c r="L48">
        <f t="shared" si="14"/>
        <v>8</v>
      </c>
      <c r="M48">
        <f t="shared" si="14"/>
        <v>10</v>
      </c>
      <c r="N48">
        <f t="shared" si="14"/>
        <v>15</v>
      </c>
      <c r="O48">
        <f t="shared" si="14"/>
        <v>13</v>
      </c>
      <c r="P48">
        <f t="shared" si="14"/>
        <v>12</v>
      </c>
      <c r="Q48">
        <f t="shared" si="14"/>
        <v>16</v>
      </c>
      <c r="R48" s="13">
        <f t="shared" si="14"/>
        <v>3</v>
      </c>
      <c r="S48">
        <f t="shared" si="14"/>
        <v>14</v>
      </c>
      <c r="T48">
        <f t="shared" si="14"/>
        <v>5</v>
      </c>
      <c r="U48">
        <f t="shared" si="14"/>
        <v>18</v>
      </c>
      <c r="V48">
        <f t="shared" si="14"/>
        <v>6</v>
      </c>
      <c r="W48">
        <f t="shared" si="14"/>
        <v>16</v>
      </c>
      <c r="X48">
        <f t="shared" si="14"/>
        <v>11</v>
      </c>
      <c r="Y48">
        <f t="shared" si="14"/>
        <v>19</v>
      </c>
    </row>
    <row r="49" spans="1:25" x14ac:dyDescent="0.45">
      <c r="A49" s="1" t="str">
        <f t="shared" si="13"/>
        <v>Information Technology</v>
      </c>
      <c r="B49">
        <f t="shared" si="14"/>
        <v>3</v>
      </c>
      <c r="C49">
        <f t="shared" si="14"/>
        <v>12</v>
      </c>
      <c r="D49">
        <f t="shared" si="14"/>
        <v>6</v>
      </c>
      <c r="E49">
        <f t="shared" si="14"/>
        <v>9</v>
      </c>
      <c r="F49">
        <f t="shared" si="14"/>
        <v>9</v>
      </c>
      <c r="G49">
        <f t="shared" si="14"/>
        <v>6</v>
      </c>
      <c r="H49">
        <f t="shared" si="14"/>
        <v>12</v>
      </c>
      <c r="I49">
        <f t="shared" si="14"/>
        <v>16</v>
      </c>
      <c r="J49" s="13">
        <f t="shared" si="14"/>
        <v>2</v>
      </c>
      <c r="K49">
        <f t="shared" si="14"/>
        <v>5</v>
      </c>
      <c r="L49">
        <f t="shared" si="14"/>
        <v>4</v>
      </c>
      <c r="M49">
        <f t="shared" si="14"/>
        <v>8</v>
      </c>
      <c r="N49">
        <f t="shared" si="14"/>
        <v>7</v>
      </c>
      <c r="O49">
        <f t="shared" si="14"/>
        <v>9</v>
      </c>
      <c r="P49">
        <f t="shared" si="14"/>
        <v>9</v>
      </c>
      <c r="Q49">
        <f t="shared" si="14"/>
        <v>15</v>
      </c>
      <c r="R49" s="13">
        <f t="shared" si="14"/>
        <v>2</v>
      </c>
      <c r="S49">
        <f t="shared" si="14"/>
        <v>6</v>
      </c>
      <c r="T49">
        <f t="shared" si="14"/>
        <v>4</v>
      </c>
      <c r="U49">
        <f t="shared" si="14"/>
        <v>8</v>
      </c>
      <c r="V49">
        <f t="shared" si="14"/>
        <v>6</v>
      </c>
      <c r="W49">
        <f t="shared" si="14"/>
        <v>13</v>
      </c>
      <c r="X49">
        <f t="shared" si="14"/>
        <v>4</v>
      </c>
      <c r="Y49">
        <f t="shared" si="14"/>
        <v>10</v>
      </c>
    </row>
    <row r="50" spans="1:25" x14ac:dyDescent="0.45">
      <c r="A50" s="1" t="str">
        <f t="shared" si="13"/>
        <v>Financials</v>
      </c>
      <c r="B50">
        <f t="shared" si="14"/>
        <v>11</v>
      </c>
      <c r="C50">
        <f t="shared" si="14"/>
        <v>9</v>
      </c>
      <c r="D50">
        <f t="shared" si="14"/>
        <v>4</v>
      </c>
      <c r="E50">
        <f t="shared" si="14"/>
        <v>10</v>
      </c>
      <c r="F50">
        <f t="shared" si="14"/>
        <v>4</v>
      </c>
      <c r="G50">
        <f t="shared" si="14"/>
        <v>13</v>
      </c>
      <c r="H50">
        <f t="shared" si="14"/>
        <v>7</v>
      </c>
      <c r="I50">
        <f t="shared" si="14"/>
        <v>18</v>
      </c>
      <c r="J50" s="13">
        <f t="shared" si="14"/>
        <v>14</v>
      </c>
      <c r="K50">
        <f t="shared" si="14"/>
        <v>4</v>
      </c>
      <c r="L50">
        <f t="shared" si="14"/>
        <v>3</v>
      </c>
      <c r="M50">
        <f t="shared" si="14"/>
        <v>5</v>
      </c>
      <c r="N50">
        <f t="shared" si="14"/>
        <v>3</v>
      </c>
      <c r="O50">
        <f t="shared" si="14"/>
        <v>7</v>
      </c>
      <c r="P50">
        <f t="shared" si="14"/>
        <v>6</v>
      </c>
      <c r="Q50">
        <f t="shared" si="14"/>
        <v>11</v>
      </c>
      <c r="R50" s="13">
        <f t="shared" si="14"/>
        <v>11</v>
      </c>
      <c r="S50">
        <f t="shared" si="14"/>
        <v>12</v>
      </c>
      <c r="T50">
        <f t="shared" si="14"/>
        <v>8</v>
      </c>
      <c r="U50">
        <f t="shared" si="14"/>
        <v>16</v>
      </c>
      <c r="V50">
        <f t="shared" si="14"/>
        <v>7</v>
      </c>
      <c r="W50">
        <f t="shared" si="14"/>
        <v>19</v>
      </c>
      <c r="X50">
        <f t="shared" si="14"/>
        <v>3</v>
      </c>
      <c r="Y50">
        <f t="shared" si="14"/>
        <v>15</v>
      </c>
    </row>
    <row r="51" spans="1:25" x14ac:dyDescent="0.45">
      <c r="A51" s="1" t="str">
        <f t="shared" si="13"/>
        <v>Real Estate</v>
      </c>
      <c r="B51">
        <f t="shared" si="14"/>
        <v>11</v>
      </c>
      <c r="C51">
        <f t="shared" si="14"/>
        <v>4</v>
      </c>
      <c r="D51">
        <f t="shared" si="14"/>
        <v>12</v>
      </c>
      <c r="E51">
        <f t="shared" si="14"/>
        <v>15</v>
      </c>
      <c r="F51">
        <f t="shared" si="14"/>
        <v>16</v>
      </c>
      <c r="G51">
        <f t="shared" si="14"/>
        <v>14</v>
      </c>
      <c r="H51">
        <f t="shared" si="14"/>
        <v>19</v>
      </c>
      <c r="I51">
        <f t="shared" si="14"/>
        <v>14</v>
      </c>
      <c r="J51" s="13">
        <f t="shared" si="14"/>
        <v>10</v>
      </c>
      <c r="K51">
        <f t="shared" si="14"/>
        <v>4</v>
      </c>
      <c r="L51">
        <f t="shared" si="14"/>
        <v>11</v>
      </c>
      <c r="M51">
        <f t="shared" si="14"/>
        <v>10</v>
      </c>
      <c r="N51">
        <f t="shared" si="14"/>
        <v>13</v>
      </c>
      <c r="O51">
        <f t="shared" si="14"/>
        <v>14</v>
      </c>
      <c r="P51">
        <f t="shared" si="14"/>
        <v>18</v>
      </c>
      <c r="Q51">
        <f t="shared" si="14"/>
        <v>11</v>
      </c>
      <c r="R51" s="13">
        <f t="shared" si="14"/>
        <v>16</v>
      </c>
      <c r="S51">
        <f t="shared" si="14"/>
        <v>19</v>
      </c>
      <c r="T51">
        <f t="shared" si="14"/>
        <v>13</v>
      </c>
      <c r="U51">
        <f t="shared" si="14"/>
        <v>11</v>
      </c>
      <c r="V51">
        <f t="shared" si="14"/>
        <v>12</v>
      </c>
      <c r="W51">
        <f t="shared" si="14"/>
        <v>13</v>
      </c>
      <c r="X51">
        <f t="shared" si="14"/>
        <v>9</v>
      </c>
      <c r="Y51">
        <f t="shared" si="14"/>
        <v>17</v>
      </c>
    </row>
    <row r="52" spans="1:25" x14ac:dyDescent="0.45">
      <c r="A52" s="1" t="str">
        <f t="shared" si="13"/>
        <v>Consumer Staples</v>
      </c>
      <c r="B52">
        <f t="shared" si="14"/>
        <v>6</v>
      </c>
      <c r="C52">
        <f t="shared" si="14"/>
        <v>15</v>
      </c>
      <c r="D52">
        <f t="shared" si="14"/>
        <v>9</v>
      </c>
      <c r="E52">
        <f t="shared" si="14"/>
        <v>16</v>
      </c>
      <c r="F52">
        <f t="shared" si="14"/>
        <v>12</v>
      </c>
      <c r="G52">
        <f t="shared" si="14"/>
        <v>15</v>
      </c>
      <c r="H52">
        <f t="shared" si="14"/>
        <v>2</v>
      </c>
      <c r="I52">
        <f t="shared" si="14"/>
        <v>11</v>
      </c>
      <c r="J52" s="13">
        <f t="shared" si="14"/>
        <v>11</v>
      </c>
      <c r="K52">
        <f t="shared" si="14"/>
        <v>13</v>
      </c>
      <c r="L52">
        <f t="shared" si="14"/>
        <v>12</v>
      </c>
      <c r="M52">
        <f t="shared" si="14"/>
        <v>15</v>
      </c>
      <c r="N52">
        <f t="shared" si="14"/>
        <v>18</v>
      </c>
      <c r="O52">
        <f t="shared" si="14"/>
        <v>18</v>
      </c>
      <c r="P52">
        <f t="shared" si="14"/>
        <v>5</v>
      </c>
      <c r="Q52">
        <f t="shared" si="14"/>
        <v>17</v>
      </c>
      <c r="R52" s="13">
        <f t="shared" si="14"/>
        <v>16</v>
      </c>
      <c r="S52">
        <f t="shared" si="14"/>
        <v>9</v>
      </c>
      <c r="T52">
        <f t="shared" si="14"/>
        <v>12</v>
      </c>
      <c r="U52">
        <f t="shared" si="14"/>
        <v>8</v>
      </c>
      <c r="V52">
        <f t="shared" si="14"/>
        <v>7</v>
      </c>
      <c r="W52">
        <f t="shared" si="14"/>
        <v>12</v>
      </c>
      <c r="X52">
        <f t="shared" si="14"/>
        <v>6</v>
      </c>
      <c r="Y52">
        <f t="shared" si="14"/>
        <v>15</v>
      </c>
    </row>
    <row r="53" spans="1:25" x14ac:dyDescent="0.45">
      <c r="A53" s="1" t="str">
        <f t="shared" si="13"/>
        <v>Health Care</v>
      </c>
      <c r="B53">
        <f t="shared" si="14"/>
        <v>8</v>
      </c>
      <c r="C53">
        <f t="shared" si="14"/>
        <v>16</v>
      </c>
      <c r="D53">
        <f t="shared" si="14"/>
        <v>12</v>
      </c>
      <c r="E53">
        <f t="shared" si="14"/>
        <v>13</v>
      </c>
      <c r="F53">
        <f t="shared" si="14"/>
        <v>16</v>
      </c>
      <c r="G53">
        <f t="shared" si="14"/>
        <v>13</v>
      </c>
      <c r="H53">
        <f t="shared" si="14"/>
        <v>3</v>
      </c>
      <c r="I53">
        <f t="shared" si="14"/>
        <v>6</v>
      </c>
      <c r="J53" s="13">
        <f t="shared" si="14"/>
        <v>6</v>
      </c>
      <c r="K53">
        <f t="shared" si="14"/>
        <v>11</v>
      </c>
      <c r="L53">
        <f t="shared" si="14"/>
        <v>13</v>
      </c>
      <c r="M53">
        <f t="shared" si="14"/>
        <v>8</v>
      </c>
      <c r="N53">
        <f t="shared" si="14"/>
        <v>17</v>
      </c>
      <c r="O53">
        <f t="shared" si="14"/>
        <v>7</v>
      </c>
      <c r="P53">
        <f t="shared" si="14"/>
        <v>9</v>
      </c>
      <c r="Q53">
        <f t="shared" si="14"/>
        <v>12</v>
      </c>
      <c r="R53" s="13">
        <f t="shared" si="14"/>
        <v>7</v>
      </c>
      <c r="S53">
        <f t="shared" si="14"/>
        <v>12</v>
      </c>
      <c r="T53">
        <f t="shared" si="14"/>
        <v>11</v>
      </c>
      <c r="U53">
        <f t="shared" si="14"/>
        <v>16</v>
      </c>
      <c r="V53">
        <f t="shared" si="14"/>
        <v>16</v>
      </c>
      <c r="W53">
        <f t="shared" si="14"/>
        <v>14</v>
      </c>
      <c r="X53">
        <f t="shared" si="14"/>
        <v>14</v>
      </c>
      <c r="Y53">
        <f t="shared" si="14"/>
        <v>4</v>
      </c>
    </row>
    <row r="54" spans="1:25" x14ac:dyDescent="0.45">
      <c r="A54" s="1" t="str">
        <f t="shared" si="13"/>
        <v>Utilities</v>
      </c>
      <c r="B54" t="e">
        <f t="shared" si="14"/>
        <v>#N/A</v>
      </c>
      <c r="C54">
        <f t="shared" si="14"/>
        <v>14</v>
      </c>
      <c r="D54" t="e">
        <f t="shared" si="14"/>
        <v>#N/A</v>
      </c>
      <c r="E54">
        <f t="shared" si="14"/>
        <v>11</v>
      </c>
      <c r="F54">
        <f t="shared" si="14"/>
        <v>2</v>
      </c>
      <c r="G54">
        <f t="shared" si="14"/>
        <v>9</v>
      </c>
      <c r="H54">
        <f t="shared" si="14"/>
        <v>14</v>
      </c>
      <c r="I54">
        <f t="shared" si="14"/>
        <v>15</v>
      </c>
      <c r="J54" s="13" t="e">
        <f t="shared" si="14"/>
        <v>#N/A</v>
      </c>
      <c r="K54">
        <f t="shared" si="14"/>
        <v>15</v>
      </c>
      <c r="L54" t="e">
        <f t="shared" si="14"/>
        <v>#N/A</v>
      </c>
      <c r="M54">
        <f t="shared" si="14"/>
        <v>11</v>
      </c>
      <c r="N54">
        <f t="shared" si="14"/>
        <v>2</v>
      </c>
      <c r="O54">
        <f t="shared" si="14"/>
        <v>8</v>
      </c>
      <c r="P54">
        <f t="shared" si="14"/>
        <v>13</v>
      </c>
      <c r="Q54">
        <f t="shared" si="14"/>
        <v>15</v>
      </c>
      <c r="R54" s="13" t="e">
        <f t="shared" si="14"/>
        <v>#N/A</v>
      </c>
      <c r="S54">
        <f t="shared" si="14"/>
        <v>16</v>
      </c>
      <c r="T54" t="e">
        <f t="shared" si="14"/>
        <v>#N/A</v>
      </c>
      <c r="U54">
        <f t="shared" si="14"/>
        <v>9</v>
      </c>
      <c r="V54">
        <f t="shared" si="14"/>
        <v>5</v>
      </c>
      <c r="W54">
        <f t="shared" si="14"/>
        <v>6</v>
      </c>
      <c r="X54">
        <f t="shared" si="14"/>
        <v>15</v>
      </c>
      <c r="Y54">
        <f t="shared" si="14"/>
        <v>14</v>
      </c>
    </row>
    <row r="55" spans="1:25" x14ac:dyDescent="0.45">
      <c r="A55" s="7"/>
      <c r="B55" s="6" t="s">
        <v>49</v>
      </c>
      <c r="C55" s="4"/>
      <c r="D55" s="4"/>
      <c r="E55" s="4"/>
      <c r="F55" s="4"/>
      <c r="G55" s="4"/>
      <c r="H55" s="4"/>
      <c r="I55" s="10"/>
      <c r="J55" s="14"/>
      <c r="K55" s="4"/>
      <c r="L55" s="4"/>
      <c r="M55" s="4"/>
      <c r="N55" s="4"/>
      <c r="O55" s="4"/>
      <c r="P55" s="4"/>
      <c r="Q55" s="10"/>
      <c r="R55" s="14"/>
      <c r="S55" s="4"/>
      <c r="T55" s="4"/>
      <c r="U55" s="4"/>
      <c r="V55" s="4"/>
      <c r="W55" s="4"/>
      <c r="X55" s="4"/>
      <c r="Y55" s="4"/>
    </row>
    <row r="56" spans="1:25" x14ac:dyDescent="0.45">
      <c r="A56" s="7"/>
      <c r="B56" s="18" t="s">
        <v>50</v>
      </c>
      <c r="C56" s="18"/>
      <c r="D56" s="18"/>
      <c r="E56" s="18"/>
      <c r="F56" s="18"/>
      <c r="G56" s="18"/>
      <c r="H56" s="18"/>
      <c r="I56" s="19"/>
      <c r="J56" s="18" t="s">
        <v>51</v>
      </c>
      <c r="K56" s="18"/>
      <c r="L56" s="18"/>
      <c r="M56" s="18"/>
      <c r="N56" s="18"/>
      <c r="O56" s="18"/>
      <c r="P56" s="18"/>
      <c r="Q56" s="19"/>
      <c r="R56" s="14"/>
      <c r="S56" s="4"/>
      <c r="T56" s="4"/>
      <c r="U56" s="4"/>
      <c r="V56" s="4"/>
      <c r="W56" s="4"/>
      <c r="X56" s="4"/>
      <c r="Y56" s="4"/>
    </row>
    <row r="57" spans="1:25" s="8" customFormat="1" x14ac:dyDescent="0.45">
      <c r="A57" s="8" t="s">
        <v>26</v>
      </c>
      <c r="B57" s="1" t="s">
        <v>4</v>
      </c>
      <c r="C57" s="1" t="s">
        <v>5</v>
      </c>
      <c r="D57" s="1" t="s">
        <v>6</v>
      </c>
      <c r="E57" s="1" t="s">
        <v>7</v>
      </c>
      <c r="F57" s="1" t="s">
        <v>8</v>
      </c>
      <c r="G57" s="1" t="s">
        <v>9</v>
      </c>
      <c r="H57" s="1" t="s">
        <v>10</v>
      </c>
      <c r="I57" s="9" t="s">
        <v>11</v>
      </c>
      <c r="J57" s="20" t="s">
        <v>33</v>
      </c>
      <c r="K57" s="16" t="s">
        <v>34</v>
      </c>
      <c r="L57" s="16" t="s">
        <v>35</v>
      </c>
      <c r="M57" s="16" t="s">
        <v>36</v>
      </c>
      <c r="N57" s="16" t="s">
        <v>27</v>
      </c>
      <c r="O57" s="16" t="s">
        <v>28</v>
      </c>
      <c r="P57" s="16" t="s">
        <v>29</v>
      </c>
      <c r="Q57" s="17" t="s">
        <v>30</v>
      </c>
      <c r="R57" s="15"/>
    </row>
    <row r="58" spans="1:25" x14ac:dyDescent="0.45">
      <c r="A58" s="1" t="str">
        <f>A4</f>
        <v>Energy</v>
      </c>
      <c r="B58">
        <f>B44+J44+R44</f>
        <v>47</v>
      </c>
      <c r="C58">
        <f t="shared" ref="C58:I68" si="15">C44+K44+S44</f>
        <v>34</v>
      </c>
      <c r="D58">
        <f t="shared" si="15"/>
        <v>35</v>
      </c>
      <c r="E58">
        <f t="shared" si="15"/>
        <v>38</v>
      </c>
      <c r="F58">
        <f t="shared" si="15"/>
        <v>39</v>
      </c>
      <c r="G58">
        <f t="shared" si="15"/>
        <v>27</v>
      </c>
      <c r="H58">
        <f t="shared" si="15"/>
        <v>41</v>
      </c>
      <c r="I58">
        <f t="shared" si="15"/>
        <v>29</v>
      </c>
      <c r="J58" s="13">
        <f>Table4[[#This Row],[mega_growth]]</f>
        <v>47</v>
      </c>
      <c r="K58">
        <f>Table4[[#This Row],[mega_value]]</f>
        <v>34</v>
      </c>
      <c r="L58">
        <f>Table4[[#This Row],[large_growth]]</f>
        <v>35</v>
      </c>
      <c r="M58">
        <f>Table4[[#This Row],[large_value]]</f>
        <v>38</v>
      </c>
      <c r="N58">
        <f>Table4[[#This Row],[mid_growth]]</f>
        <v>39</v>
      </c>
      <c r="O58">
        <f>Table4[[#This Row],[mid_value]]</f>
        <v>27</v>
      </c>
      <c r="P58">
        <f>Table4[[#This Row],[small_growth]]</f>
        <v>41</v>
      </c>
      <c r="Q58">
        <f>Table4[[#This Row],[small_value]]</f>
        <v>29</v>
      </c>
    </row>
    <row r="59" spans="1:25" x14ac:dyDescent="0.45">
      <c r="A59" s="1" t="str">
        <f t="shared" ref="A59:A68" si="16">A5</f>
        <v>Materials</v>
      </c>
      <c r="B59">
        <f t="shared" ref="B59:B68" si="17">B45+J45+R45</f>
        <v>12</v>
      </c>
      <c r="C59">
        <f t="shared" si="15"/>
        <v>52</v>
      </c>
      <c r="D59">
        <f t="shared" si="15"/>
        <v>14</v>
      </c>
      <c r="E59">
        <f t="shared" si="15"/>
        <v>41</v>
      </c>
      <c r="F59">
        <f t="shared" si="15"/>
        <v>23</v>
      </c>
      <c r="G59">
        <f t="shared" si="15"/>
        <v>40</v>
      </c>
      <c r="H59">
        <f t="shared" si="15"/>
        <v>31</v>
      </c>
      <c r="I59">
        <f t="shared" si="15"/>
        <v>31</v>
      </c>
      <c r="J59" s="13">
        <f>Table4[[#This Row],[mega_growth]]</f>
        <v>12</v>
      </c>
      <c r="K59">
        <f>Table4[[#This Row],[mega_value]]</f>
        <v>52</v>
      </c>
      <c r="L59">
        <f>Table4[[#This Row],[large_growth]]</f>
        <v>14</v>
      </c>
      <c r="M59">
        <f>Table4[[#This Row],[large_value]]</f>
        <v>41</v>
      </c>
      <c r="N59">
        <f>Table4[[#This Row],[mid_growth]]</f>
        <v>23</v>
      </c>
      <c r="O59">
        <f>Table4[[#This Row],[mid_value]]</f>
        <v>40</v>
      </c>
      <c r="P59">
        <f>Table4[[#This Row],[small_growth]]</f>
        <v>31</v>
      </c>
      <c r="Q59">
        <f>Table4[[#This Row],[small_value]]</f>
        <v>31</v>
      </c>
    </row>
    <row r="60" spans="1:25" x14ac:dyDescent="0.45">
      <c r="A60" s="1" t="str">
        <f t="shared" si="16"/>
        <v>Industrials</v>
      </c>
      <c r="B60">
        <f t="shared" si="17"/>
        <v>24</v>
      </c>
      <c r="C60">
        <f t="shared" si="15"/>
        <v>28</v>
      </c>
      <c r="D60">
        <f t="shared" si="15"/>
        <v>18</v>
      </c>
      <c r="E60">
        <f t="shared" si="15"/>
        <v>18</v>
      </c>
      <c r="F60">
        <f t="shared" si="15"/>
        <v>14</v>
      </c>
      <c r="G60">
        <f t="shared" si="15"/>
        <v>19</v>
      </c>
      <c r="H60">
        <f t="shared" si="15"/>
        <v>33</v>
      </c>
      <c r="I60">
        <f t="shared" si="15"/>
        <v>24</v>
      </c>
      <c r="J60" s="13">
        <f>Table4[[#This Row],[mega_growth]]</f>
        <v>24</v>
      </c>
      <c r="K60">
        <f>Table4[[#This Row],[mega_value]]</f>
        <v>28</v>
      </c>
      <c r="L60">
        <f>Table4[[#This Row],[large_growth]]</f>
        <v>18</v>
      </c>
      <c r="M60">
        <f>Table4[[#This Row],[large_value]]</f>
        <v>18</v>
      </c>
      <c r="N60">
        <f>Table4[[#This Row],[mid_growth]]</f>
        <v>14</v>
      </c>
      <c r="O60">
        <f>Table4[[#This Row],[mid_value]]</f>
        <v>19</v>
      </c>
      <c r="P60">
        <f>Table4[[#This Row],[small_growth]]</f>
        <v>33</v>
      </c>
      <c r="Q60">
        <f>Table4[[#This Row],[small_value]]</f>
        <v>24</v>
      </c>
    </row>
    <row r="61" spans="1:25" x14ac:dyDescent="0.45">
      <c r="A61" s="1" t="str">
        <f t="shared" si="16"/>
        <v>Consumer Discretionary</v>
      </c>
      <c r="B61">
        <f t="shared" si="17"/>
        <v>22</v>
      </c>
      <c r="C61">
        <f t="shared" si="15"/>
        <v>23</v>
      </c>
      <c r="D61">
        <f t="shared" si="15"/>
        <v>30</v>
      </c>
      <c r="E61">
        <f t="shared" si="15"/>
        <v>23</v>
      </c>
      <c r="F61">
        <f t="shared" si="15"/>
        <v>32</v>
      </c>
      <c r="G61">
        <f t="shared" si="15"/>
        <v>26</v>
      </c>
      <c r="H61">
        <f t="shared" si="15"/>
        <v>23</v>
      </c>
      <c r="I61">
        <f t="shared" si="15"/>
        <v>20</v>
      </c>
      <c r="J61" s="13">
        <f>Table4[[#This Row],[mega_growth]]</f>
        <v>22</v>
      </c>
      <c r="K61">
        <f>Table4[[#This Row],[mega_value]]</f>
        <v>23</v>
      </c>
      <c r="L61">
        <f>Table4[[#This Row],[large_growth]]</f>
        <v>30</v>
      </c>
      <c r="M61">
        <f>Table4[[#This Row],[large_value]]</f>
        <v>23</v>
      </c>
      <c r="N61">
        <f>Table4[[#This Row],[mid_growth]]</f>
        <v>32</v>
      </c>
      <c r="O61">
        <f>Table4[[#This Row],[mid_value]]</f>
        <v>26</v>
      </c>
      <c r="P61">
        <f>Table4[[#This Row],[small_growth]]</f>
        <v>23</v>
      </c>
      <c r="Q61">
        <f>Table4[[#This Row],[small_value]]</f>
        <v>20</v>
      </c>
    </row>
    <row r="62" spans="1:25" x14ac:dyDescent="0.45">
      <c r="A62" s="1" t="str">
        <f t="shared" si="16"/>
        <v>Communication Services</v>
      </c>
      <c r="B62">
        <f t="shared" si="17"/>
        <v>16</v>
      </c>
      <c r="C62">
        <f t="shared" si="15"/>
        <v>45</v>
      </c>
      <c r="D62">
        <f t="shared" si="15"/>
        <v>27</v>
      </c>
      <c r="E62">
        <f t="shared" si="15"/>
        <v>44</v>
      </c>
      <c r="F62">
        <f t="shared" si="15"/>
        <v>40</v>
      </c>
      <c r="G62">
        <f t="shared" si="15"/>
        <v>46</v>
      </c>
      <c r="H62">
        <f t="shared" si="15"/>
        <v>34</v>
      </c>
      <c r="I62">
        <f t="shared" si="15"/>
        <v>49</v>
      </c>
      <c r="J62" s="13">
        <f>Table4[[#This Row],[mega_growth]]</f>
        <v>16</v>
      </c>
      <c r="K62">
        <f>Table4[[#This Row],[mega_value]]</f>
        <v>45</v>
      </c>
      <c r="L62">
        <f>Table4[[#This Row],[large_growth]]</f>
        <v>27</v>
      </c>
      <c r="M62">
        <f>Table4[[#This Row],[large_value]]</f>
        <v>44</v>
      </c>
      <c r="N62">
        <f>Table4[[#This Row],[mid_growth]]</f>
        <v>40</v>
      </c>
      <c r="O62">
        <f>Table4[[#This Row],[mid_value]]</f>
        <v>46</v>
      </c>
      <c r="P62">
        <f>Table4[[#This Row],[small_growth]]</f>
        <v>34</v>
      </c>
      <c r="Q62">
        <f>Table4[[#This Row],[small_value]]</f>
        <v>49</v>
      </c>
    </row>
    <row r="63" spans="1:25" x14ac:dyDescent="0.45">
      <c r="A63" s="1" t="str">
        <f t="shared" si="16"/>
        <v>Information Technology</v>
      </c>
      <c r="B63">
        <f t="shared" si="17"/>
        <v>7</v>
      </c>
      <c r="C63">
        <f t="shared" si="15"/>
        <v>23</v>
      </c>
      <c r="D63">
        <f t="shared" si="15"/>
        <v>14</v>
      </c>
      <c r="E63">
        <f t="shared" si="15"/>
        <v>25</v>
      </c>
      <c r="F63">
        <f t="shared" si="15"/>
        <v>22</v>
      </c>
      <c r="G63">
        <f t="shared" si="15"/>
        <v>28</v>
      </c>
      <c r="H63">
        <f t="shared" si="15"/>
        <v>25</v>
      </c>
      <c r="I63">
        <f t="shared" si="15"/>
        <v>41</v>
      </c>
      <c r="J63" s="13">
        <f>Table4[[#This Row],[mega_growth]]</f>
        <v>7</v>
      </c>
      <c r="K63">
        <f>Table4[[#This Row],[mega_value]]</f>
        <v>23</v>
      </c>
      <c r="L63">
        <f>Table4[[#This Row],[large_growth]]</f>
        <v>14</v>
      </c>
      <c r="M63">
        <f>Table4[[#This Row],[large_value]]</f>
        <v>25</v>
      </c>
      <c r="N63">
        <f>Table4[[#This Row],[mid_growth]]</f>
        <v>22</v>
      </c>
      <c r="O63">
        <f>Table4[[#This Row],[mid_value]]</f>
        <v>28</v>
      </c>
      <c r="P63">
        <f>Table4[[#This Row],[small_growth]]</f>
        <v>25</v>
      </c>
      <c r="Q63">
        <f>Table4[[#This Row],[small_value]]</f>
        <v>41</v>
      </c>
    </row>
    <row r="64" spans="1:25" x14ac:dyDescent="0.45">
      <c r="A64" s="1" t="str">
        <f t="shared" si="16"/>
        <v>Financials</v>
      </c>
      <c r="B64">
        <f t="shared" si="17"/>
        <v>36</v>
      </c>
      <c r="C64">
        <f t="shared" si="15"/>
        <v>25</v>
      </c>
      <c r="D64">
        <f t="shared" si="15"/>
        <v>15</v>
      </c>
      <c r="E64">
        <f t="shared" si="15"/>
        <v>31</v>
      </c>
      <c r="F64">
        <f t="shared" si="15"/>
        <v>14</v>
      </c>
      <c r="G64">
        <f>G50+O50+W50</f>
        <v>39</v>
      </c>
      <c r="H64">
        <f t="shared" si="15"/>
        <v>16</v>
      </c>
      <c r="I64">
        <f t="shared" si="15"/>
        <v>44</v>
      </c>
      <c r="J64" s="13">
        <f>Table4[[#This Row],[mega_growth]]</f>
        <v>36</v>
      </c>
      <c r="K64">
        <f>Table4[[#This Row],[mega_value]]</f>
        <v>25</v>
      </c>
      <c r="L64">
        <f>Table4[[#This Row],[large_growth]]</f>
        <v>15</v>
      </c>
      <c r="M64">
        <f>Table4[[#This Row],[large_value]]</f>
        <v>31</v>
      </c>
      <c r="N64">
        <f>Table4[[#This Row],[mid_growth]]</f>
        <v>14</v>
      </c>
      <c r="O64">
        <f>Table4[[#This Row],[mid_value]]</f>
        <v>39</v>
      </c>
      <c r="P64">
        <f>Table4[[#This Row],[small_growth]]</f>
        <v>16</v>
      </c>
      <c r="Q64">
        <f>Table4[[#This Row],[small_value]]</f>
        <v>44</v>
      </c>
    </row>
    <row r="65" spans="1:17" x14ac:dyDescent="0.45">
      <c r="A65" s="1" t="str">
        <f t="shared" si="16"/>
        <v>Real Estate</v>
      </c>
      <c r="B65">
        <f t="shared" si="17"/>
        <v>37</v>
      </c>
      <c r="C65">
        <f t="shared" si="15"/>
        <v>27</v>
      </c>
      <c r="D65">
        <f t="shared" si="15"/>
        <v>36</v>
      </c>
      <c r="E65">
        <f t="shared" si="15"/>
        <v>36</v>
      </c>
      <c r="F65">
        <f t="shared" si="15"/>
        <v>41</v>
      </c>
      <c r="G65">
        <f t="shared" si="15"/>
        <v>41</v>
      </c>
      <c r="H65">
        <f t="shared" si="15"/>
        <v>46</v>
      </c>
      <c r="I65">
        <f t="shared" si="15"/>
        <v>42</v>
      </c>
      <c r="J65" s="13">
        <f>Table4[[#This Row],[mega_growth]]</f>
        <v>37</v>
      </c>
      <c r="K65">
        <f>Table4[[#This Row],[mega_value]]</f>
        <v>27</v>
      </c>
      <c r="L65">
        <f>Table4[[#This Row],[large_growth]]</f>
        <v>36</v>
      </c>
      <c r="M65">
        <f>Table4[[#This Row],[large_value]]</f>
        <v>36</v>
      </c>
      <c r="N65">
        <f>Table4[[#This Row],[mid_growth]]</f>
        <v>41</v>
      </c>
      <c r="O65">
        <f>Table4[[#This Row],[mid_value]]</f>
        <v>41</v>
      </c>
      <c r="P65">
        <f>Table4[[#This Row],[small_growth]]</f>
        <v>46</v>
      </c>
      <c r="Q65">
        <f>Table4[[#This Row],[small_value]]</f>
        <v>42</v>
      </c>
    </row>
    <row r="66" spans="1:17" x14ac:dyDescent="0.45">
      <c r="A66" s="1" t="str">
        <f t="shared" si="16"/>
        <v>Consumer Staples</v>
      </c>
      <c r="B66">
        <f t="shared" si="17"/>
        <v>33</v>
      </c>
      <c r="C66">
        <f t="shared" si="15"/>
        <v>37</v>
      </c>
      <c r="D66">
        <f t="shared" si="15"/>
        <v>33</v>
      </c>
      <c r="E66">
        <f t="shared" si="15"/>
        <v>39</v>
      </c>
      <c r="F66">
        <f t="shared" si="15"/>
        <v>37</v>
      </c>
      <c r="G66">
        <f t="shared" si="15"/>
        <v>45</v>
      </c>
      <c r="H66">
        <f t="shared" si="15"/>
        <v>13</v>
      </c>
      <c r="I66">
        <f t="shared" si="15"/>
        <v>43</v>
      </c>
      <c r="J66" s="13">
        <f>Table4[[#This Row],[mega_growth]]</f>
        <v>33</v>
      </c>
      <c r="K66">
        <f>Table4[[#This Row],[mega_value]]</f>
        <v>37</v>
      </c>
      <c r="L66">
        <f>Table4[[#This Row],[large_growth]]</f>
        <v>33</v>
      </c>
      <c r="M66">
        <f>Table4[[#This Row],[large_value]]</f>
        <v>39</v>
      </c>
      <c r="N66">
        <f>Table4[[#This Row],[mid_growth]]</f>
        <v>37</v>
      </c>
      <c r="O66">
        <f>Table4[[#This Row],[mid_value]]</f>
        <v>45</v>
      </c>
      <c r="P66">
        <f>Table4[[#This Row],[small_growth]]</f>
        <v>13</v>
      </c>
      <c r="Q66">
        <f>Table4[[#This Row],[small_value]]</f>
        <v>43</v>
      </c>
    </row>
    <row r="67" spans="1:17" x14ac:dyDescent="0.45">
      <c r="A67" s="1" t="str">
        <f t="shared" si="16"/>
        <v>Health Care</v>
      </c>
      <c r="B67">
        <f t="shared" si="17"/>
        <v>21</v>
      </c>
      <c r="C67">
        <f t="shared" si="15"/>
        <v>39</v>
      </c>
      <c r="D67">
        <f t="shared" si="15"/>
        <v>36</v>
      </c>
      <c r="E67">
        <f t="shared" si="15"/>
        <v>37</v>
      </c>
      <c r="F67">
        <f t="shared" si="15"/>
        <v>49</v>
      </c>
      <c r="G67">
        <f t="shared" si="15"/>
        <v>34</v>
      </c>
      <c r="H67">
        <f t="shared" si="15"/>
        <v>26</v>
      </c>
      <c r="I67">
        <f t="shared" si="15"/>
        <v>22</v>
      </c>
      <c r="J67" s="13">
        <f>Table4[[#This Row],[mega_growth]]</f>
        <v>21</v>
      </c>
      <c r="K67">
        <f>Table4[[#This Row],[mega_value]]</f>
        <v>39</v>
      </c>
      <c r="L67">
        <f>Table4[[#This Row],[large_growth]]</f>
        <v>36</v>
      </c>
      <c r="M67">
        <f>Table4[[#This Row],[large_value]]</f>
        <v>37</v>
      </c>
      <c r="N67">
        <f>Table4[[#This Row],[mid_growth]]</f>
        <v>49</v>
      </c>
      <c r="O67">
        <f>Table4[[#This Row],[mid_value]]</f>
        <v>34</v>
      </c>
      <c r="P67">
        <f>Table4[[#This Row],[small_growth]]</f>
        <v>26</v>
      </c>
      <c r="Q67">
        <f>Table4[[#This Row],[small_value]]</f>
        <v>22</v>
      </c>
    </row>
    <row r="68" spans="1:17" x14ac:dyDescent="0.45">
      <c r="A68" s="1" t="str">
        <f t="shared" si="16"/>
        <v>Utilities</v>
      </c>
      <c r="B68" t="e">
        <f t="shared" si="17"/>
        <v>#N/A</v>
      </c>
      <c r="C68">
        <f t="shared" si="15"/>
        <v>45</v>
      </c>
      <c r="D68" t="e">
        <f t="shared" si="15"/>
        <v>#N/A</v>
      </c>
      <c r="E68">
        <f t="shared" si="15"/>
        <v>31</v>
      </c>
      <c r="F68">
        <f t="shared" si="15"/>
        <v>9</v>
      </c>
      <c r="G68">
        <f t="shared" si="15"/>
        <v>23</v>
      </c>
      <c r="H68">
        <f t="shared" si="15"/>
        <v>42</v>
      </c>
      <c r="I68">
        <f t="shared" si="15"/>
        <v>44</v>
      </c>
      <c r="J68" s="13" t="e">
        <f>Table4[[#This Row],[mega_growth]]</f>
        <v>#N/A</v>
      </c>
      <c r="K68">
        <f>Table4[[#This Row],[mega_value]]</f>
        <v>45</v>
      </c>
      <c r="L68" t="e">
        <f>Table4[[#This Row],[large_growth]]</f>
        <v>#N/A</v>
      </c>
      <c r="M68">
        <f>Table4[[#This Row],[large_value]]</f>
        <v>31</v>
      </c>
      <c r="N68">
        <f>Table4[[#This Row],[mid_growth]]</f>
        <v>9</v>
      </c>
      <c r="O68">
        <f>Table4[[#This Row],[mid_value]]</f>
        <v>23</v>
      </c>
      <c r="P68">
        <f>Table4[[#This Row],[small_growth]]</f>
        <v>42</v>
      </c>
      <c r="Q68">
        <f>Table4[[#This Row],[small_value]]</f>
        <v>44</v>
      </c>
    </row>
    <row r="69" spans="1:17" x14ac:dyDescent="0.45">
      <c r="I69" s="11"/>
      <c r="Q69" s="11"/>
    </row>
  </sheetData>
  <mergeCells count="5">
    <mergeCell ref="B1:I1"/>
    <mergeCell ref="J1:Q1"/>
    <mergeCell ref="R1:Y1"/>
    <mergeCell ref="B56:I56"/>
    <mergeCell ref="J56:Q56"/>
  </mergeCells>
  <pageMargins left="0.75" right="0.75" top="1" bottom="1" header="0.5" footer="0.5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2E37B4E-A5E6-4D35-BE11-FB1EFD0678CE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B58:I68</xm:sqref>
        </x14:conditionalFormatting>
        <x14:conditionalFormatting xmlns:xm="http://schemas.microsoft.com/office/excel/2006/main">
          <x14:cfRule type="iconSet" priority="4" id="{4B951912-E9FA-495D-8070-DDA29BA9F4C2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B44:I54</xm:sqref>
        </x14:conditionalFormatting>
        <x14:conditionalFormatting xmlns:xm="http://schemas.microsoft.com/office/excel/2006/main">
          <x14:cfRule type="iconSet" priority="3" id="{48629F92-1ACC-4183-894B-E368A11819CE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J44:Q54</xm:sqref>
        </x14:conditionalFormatting>
        <x14:conditionalFormatting xmlns:xm="http://schemas.microsoft.com/office/excel/2006/main">
          <x14:cfRule type="iconSet" priority="2" id="{2E0FB862-5F3C-4F56-9D7F-4724617D2108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R44:Y54</xm:sqref>
        </x14:conditionalFormatting>
        <x14:conditionalFormatting xmlns:xm="http://schemas.microsoft.com/office/excel/2006/main">
          <x14:cfRule type="iconSet" priority="1" id="{CB80987F-2E81-466B-80F3-68F96D3B1905}">
            <x14:iconSet iconSet="3Arrows" custom="1">
              <x14:cfvo type="percent">
                <xm:f>0</xm:f>
              </x14:cfvo>
              <x14:cfvo type="percentile">
                <xm:f>20</xm:f>
              </x14:cfvo>
              <x14:cfvo type="percentile">
                <xm:f>80</xm:f>
              </x14:cfvo>
              <x14:cfIcon iconSet="3Arrows" iconId="2"/>
              <x14:cfIcon iconSet="3Arrows" iconId="1"/>
              <x14:cfIcon iconSet="3Arrows" iconId="0"/>
            </x14:iconSet>
          </x14:cfRule>
          <xm:sqref>J58:Q68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Longhao Desktop</cp:lastModifiedBy>
  <dcterms:created xsi:type="dcterms:W3CDTF">2024-03-23T18:40:18Z</dcterms:created>
  <dcterms:modified xsi:type="dcterms:W3CDTF">2024-03-23T19:12:42Z</dcterms:modified>
</cp:coreProperties>
</file>